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21"/>
  </bookViews>
  <sheets>
    <sheet name="page1" sheetId="96" r:id="rId1"/>
    <sheet name="source1" sheetId="97" r:id="rId2"/>
  </sheets>
  <externalReferences>
    <externalReference r:id="rId3"/>
    <externalReference r:id="rId4"/>
  </externalReferences>
  <definedNames>
    <definedName name="\a" localSheetId="0">'[1]52 to 54'!#REF!</definedName>
    <definedName name="\a" localSheetId="1">'[1]52 to 54'!#REF!</definedName>
    <definedName name="\a">'[1]52 to 54'!#REF!</definedName>
    <definedName name="\c">#REF!</definedName>
    <definedName name="\m">#REF!</definedName>
    <definedName name="\s" localSheetId="0">'[1]52 to 54'!#REF!</definedName>
    <definedName name="\s" localSheetId="1">'[1]52 to 54'!#REF!</definedName>
    <definedName name="\s">'[1]52 to 54'!#REF!</definedName>
    <definedName name="\v" localSheetId="0">'[1]52 to 54'!#REF!</definedName>
    <definedName name="\v" localSheetId="1">'[1]52 to 54'!#REF!</definedName>
    <definedName name="\v">'[1]52 to 54'!#REF!</definedName>
    <definedName name="\x">#REF!</definedName>
    <definedName name="\z">#REF!</definedName>
    <definedName name="_\K">#REF!</definedName>
    <definedName name="_New3">#REF!</definedName>
    <definedName name="adv">#REF!</definedName>
    <definedName name="ag">#REF!</definedName>
    <definedName name="gfgutfu" localSheetId="0">'[1]52 to 54'!#REF!</definedName>
    <definedName name="gfgutfu" localSheetId="1">'[1]52 to 54'!#REF!</definedName>
    <definedName name="gfgutfu">'[1]52 to 54'!#REF!</definedName>
    <definedName name="hjughijgi" localSheetId="0">'[1]52 to 54'!#REF!</definedName>
    <definedName name="hjughijgi" localSheetId="1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page1!$A$1:$F$47</definedName>
    <definedName name="Print_Area_MI">#REF!</definedName>
    <definedName name="q" localSheetId="0">'[1]52 to 54'!#REF!</definedName>
    <definedName name="q" localSheetId="1">'[1]52 to 54'!#REF!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96" l="1"/>
  <c r="P41" i="96"/>
  <c r="A5" i="97" l="1"/>
  <c r="O42" i="96" l="1"/>
  <c r="I12" i="96" l="1"/>
  <c r="A6" i="97" l="1"/>
  <c r="C11" i="96"/>
  <c r="B6" i="97" s="1"/>
  <c r="D11" i="96"/>
  <c r="C6" i="97" s="1"/>
  <c r="E11" i="96"/>
  <c r="F11" i="96"/>
  <c r="B11" i="96"/>
  <c r="H15" i="96" l="1"/>
  <c r="C5" i="97" l="1"/>
  <c r="C4" i="97"/>
  <c r="B5" i="97"/>
  <c r="B4" i="97"/>
  <c r="I11" i="96" l="1"/>
  <c r="H18" i="96"/>
  <c r="L42" i="96"/>
</calcChain>
</file>

<file path=xl/sharedStrings.xml><?xml version="1.0" encoding="utf-8"?>
<sst xmlns="http://schemas.openxmlformats.org/spreadsheetml/2006/main" count="46" uniqueCount="29">
  <si>
    <t>April</t>
  </si>
  <si>
    <t>May</t>
  </si>
  <si>
    <t>June</t>
  </si>
  <si>
    <t>July</t>
  </si>
  <si>
    <t>August</t>
  </si>
  <si>
    <t>September</t>
  </si>
  <si>
    <t>March</t>
  </si>
  <si>
    <t>February</t>
  </si>
  <si>
    <t>October</t>
  </si>
  <si>
    <t>November</t>
  </si>
  <si>
    <t>December</t>
  </si>
  <si>
    <t>January</t>
  </si>
  <si>
    <t>FY</t>
  </si>
  <si>
    <t>-</t>
  </si>
  <si>
    <t>Source: Central Bank of Myanmar.</t>
  </si>
  <si>
    <t>Total Sales</t>
  </si>
  <si>
    <t>Discharged</t>
  </si>
  <si>
    <t xml:space="preserve"> Outstanding</t>
  </si>
  <si>
    <t xml:space="preserve">Amount  held  by </t>
  </si>
  <si>
    <t xml:space="preserve">Public </t>
  </si>
  <si>
    <t xml:space="preserve"> Private      Enterprises</t>
  </si>
  <si>
    <t xml:space="preserve">          </t>
  </si>
  <si>
    <t>2020-2021
(April-March)</t>
  </si>
  <si>
    <t>2021-2022
(April-March)</t>
  </si>
  <si>
    <t>2022-2023
(April-June)</t>
  </si>
  <si>
    <t>141.030.00</t>
  </si>
  <si>
    <t>Million Kyats</t>
  </si>
  <si>
    <t>1 of 1</t>
  </si>
  <si>
    <t>4.3 GOVERNMENT TREASURY BONDS (AUCTION)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</si>
</sst>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7" formatCode="0.0"/>
    <numFmt numFmtId="169" formatCode="0.00;[Red]0.00"/>
    <numFmt numFmtId="171" formatCode="&quot;€&quot;\ #,##0;\-&quot;€&quot;\ #,##0"/>
  </numFmts>
  <fonts count="28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 Black"/>
      <family val="2"/>
    </font>
    <font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164" fontId="0" fillId="0" borderId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/>
    <xf numFmtId="164" fontId="11" fillId="0" borderId="0"/>
    <xf numFmtId="0" fontId="20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20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20" fillId="0" borderId="0"/>
    <xf numFmtId="0" fontId="20" fillId="0" borderId="0"/>
    <xf numFmtId="169" fontId="11" fillId="0" borderId="0"/>
    <xf numFmtId="0" fontId="17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6" fillId="0" borderId="0"/>
    <xf numFmtId="0" fontId="10" fillId="0" borderId="0"/>
    <xf numFmtId="164" fontId="11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81">
    <xf numFmtId="164" fontId="0" fillId="0" borderId="0" xfId="0"/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5" fontId="21" fillId="2" borderId="0" xfId="0" applyNumberFormat="1" applyFont="1" applyFill="1" applyBorder="1" applyAlignment="1" applyProtection="1">
      <alignment horizontal="left" vertical="center" indent="1"/>
    </xf>
    <xf numFmtId="164" fontId="13" fillId="3" borderId="0" xfId="0" applyFont="1" applyFill="1" applyAlignment="1">
      <alignment vertical="center"/>
    </xf>
    <xf numFmtId="164" fontId="14" fillId="4" borderId="3" xfId="0" applyFont="1" applyFill="1" applyBorder="1" applyAlignment="1" applyProtection="1">
      <alignment horizontal="left" vertical="center" indent="1"/>
    </xf>
    <xf numFmtId="4" fontId="23" fillId="2" borderId="0" xfId="83" applyNumberFormat="1" applyFont="1" applyFill="1" applyBorder="1" applyAlignment="1">
      <alignment horizontal="right" vertical="center" indent="1"/>
    </xf>
    <xf numFmtId="4" fontId="23" fillId="2" borderId="0" xfId="83" applyNumberFormat="1" applyFont="1" applyFill="1" applyBorder="1" applyAlignment="1" applyProtection="1">
      <alignment horizontal="right" vertical="center" indent="1"/>
    </xf>
    <xf numFmtId="4" fontId="13" fillId="0" borderId="1" xfId="83" applyNumberFormat="1" applyFont="1" applyFill="1" applyBorder="1" applyAlignment="1" applyProtection="1">
      <alignment horizontal="right" vertical="center" indent="1"/>
    </xf>
    <xf numFmtId="4" fontId="13" fillId="4" borderId="1" xfId="83" applyNumberFormat="1" applyFont="1" applyFill="1" applyBorder="1" applyAlignment="1">
      <alignment horizontal="right" vertical="center" indent="1"/>
    </xf>
    <xf numFmtId="4" fontId="13" fillId="4" borderId="3" xfId="83" applyNumberFormat="1" applyFont="1" applyFill="1" applyBorder="1" applyAlignment="1">
      <alignment horizontal="right" vertical="center" indent="1"/>
    </xf>
    <xf numFmtId="4" fontId="13" fillId="4" borderId="0" xfId="83" quotePrefix="1" applyNumberFormat="1" applyFont="1" applyFill="1" applyBorder="1" applyAlignment="1" applyProtection="1">
      <alignment horizontal="right" vertical="center" indent="1"/>
    </xf>
    <xf numFmtId="4" fontId="13" fillId="4" borderId="3" xfId="83" applyNumberFormat="1" applyFont="1" applyFill="1" applyBorder="1" applyAlignment="1" applyProtection="1">
      <alignment horizontal="right" vertical="center" indent="1"/>
    </xf>
    <xf numFmtId="49" fontId="12" fillId="0" borderId="0" xfId="75" applyNumberFormat="1" applyFont="1" applyAlignment="1" applyProtection="1">
      <alignment horizontal="left" vertical="center" wrapText="1"/>
    </xf>
    <xf numFmtId="0" fontId="2" fillId="0" borderId="0" xfId="90" applyAlignment="1">
      <alignment vertical="center"/>
    </xf>
    <xf numFmtId="164" fontId="12" fillId="0" borderId="2" xfId="0" applyFont="1" applyBorder="1" applyAlignment="1" applyProtection="1">
      <alignment vertical="center"/>
    </xf>
    <xf numFmtId="0" fontId="2" fillId="0" borderId="2" xfId="90" applyBorder="1" applyAlignment="1">
      <alignment vertical="center"/>
    </xf>
    <xf numFmtId="4" fontId="19" fillId="3" borderId="1" xfId="8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Border="1" applyAlignment="1">
      <alignment vertical="center"/>
    </xf>
    <xf numFmtId="4" fontId="19" fillId="4" borderId="1" xfId="8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Alignment="1" applyProtection="1">
      <alignment vertical="center"/>
    </xf>
    <xf numFmtId="4" fontId="13" fillId="4" borderId="5" xfId="83" applyNumberFormat="1" applyFont="1" applyFill="1" applyBorder="1" applyAlignment="1" applyProtection="1">
      <alignment horizontal="right" vertical="center" indent="1"/>
    </xf>
    <xf numFmtId="0" fontId="2" fillId="0" borderId="0" xfId="90" applyAlignment="1">
      <alignment vertical="center" wrapText="1"/>
    </xf>
    <xf numFmtId="2" fontId="2" fillId="0" borderId="0" xfId="90" applyNumberFormat="1" applyAlignment="1">
      <alignment vertical="center"/>
    </xf>
    <xf numFmtId="164" fontId="12" fillId="0" borderId="0" xfId="0" applyFont="1" applyAlignment="1" applyProtection="1">
      <alignment horizontal="left" vertical="center"/>
    </xf>
    <xf numFmtId="4" fontId="12" fillId="0" borderId="0" xfId="0" quotePrefix="1" applyNumberFormat="1" applyFont="1" applyAlignment="1">
      <alignment vertical="center"/>
    </xf>
    <xf numFmtId="164" fontId="12" fillId="0" borderId="0" xfId="0" applyFont="1" applyBorder="1" applyAlignment="1">
      <alignment vertical="center"/>
    </xf>
    <xf numFmtId="4" fontId="12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horizontal="right" vertical="center"/>
    </xf>
    <xf numFmtId="164" fontId="19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 applyProtection="1">
      <alignment horizontal="left"/>
    </xf>
    <xf numFmtId="164" fontId="13" fillId="3" borderId="0" xfId="0" applyFont="1" applyFill="1" applyAlignment="1"/>
    <xf numFmtId="164" fontId="13" fillId="3" borderId="0" xfId="0" applyFont="1" applyFill="1" applyAlignment="1" applyProtection="1">
      <alignment horizontal="left" vertical="center"/>
    </xf>
    <xf numFmtId="164" fontId="14" fillId="5" borderId="1" xfId="0" quotePrefix="1" applyFont="1" applyFill="1" applyBorder="1" applyAlignment="1" applyProtection="1">
      <alignment horizontal="left" vertical="center" wrapText="1" indent="1"/>
    </xf>
    <xf numFmtId="164" fontId="14" fillId="4" borderId="1" xfId="0" applyFont="1" applyFill="1" applyBorder="1" applyAlignment="1" applyProtection="1">
      <alignment horizontal="left" vertical="center" wrapText="1" indent="1"/>
    </xf>
    <xf numFmtId="164" fontId="14" fillId="6" borderId="1" xfId="0" applyFont="1" applyFill="1" applyBorder="1" applyAlignment="1" applyProtection="1">
      <alignment horizontal="left" vertical="center" wrapText="1" indent="1"/>
    </xf>
    <xf numFmtId="4" fontId="19" fillId="5" borderId="1" xfId="83" applyNumberFormat="1" applyFont="1" applyFill="1" applyBorder="1" applyAlignment="1" applyProtection="1">
      <alignment horizontal="right" vertical="center" indent="1"/>
    </xf>
    <xf numFmtId="4" fontId="19" fillId="5" borderId="5" xfId="83" applyNumberFormat="1" applyFont="1" applyFill="1" applyBorder="1" applyAlignment="1" applyProtection="1">
      <alignment horizontal="right" vertical="center" indent="1"/>
    </xf>
    <xf numFmtId="4" fontId="19" fillId="6" borderId="1" xfId="83" applyNumberFormat="1" applyFont="1" applyFill="1" applyBorder="1" applyAlignment="1" applyProtection="1">
      <alignment horizontal="right" vertical="center" indent="1"/>
    </xf>
    <xf numFmtId="4" fontId="19" fillId="6" borderId="1" xfId="83" applyNumberFormat="1" applyFont="1" applyFill="1" applyBorder="1" applyAlignment="1">
      <alignment horizontal="right" vertical="center" indent="1"/>
    </xf>
    <xf numFmtId="4" fontId="19" fillId="6" borderId="5" xfId="83" applyNumberFormat="1" applyFont="1" applyFill="1" applyBorder="1" applyAlignment="1">
      <alignment horizontal="right" vertical="center" indent="1"/>
    </xf>
    <xf numFmtId="4" fontId="13" fillId="4" borderId="9" xfId="83" applyNumberFormat="1" applyFont="1" applyFill="1" applyBorder="1" applyAlignment="1" applyProtection="1">
      <alignment horizontal="right" vertical="center" indent="1"/>
    </xf>
    <xf numFmtId="4" fontId="13" fillId="4" borderId="9" xfId="83" applyNumberFormat="1" applyFont="1" applyFill="1" applyBorder="1" applyAlignment="1">
      <alignment horizontal="right" vertical="center" indent="1"/>
    </xf>
    <xf numFmtId="4" fontId="13" fillId="4" borderId="10" xfId="83" quotePrefix="1" applyNumberFormat="1" applyFont="1" applyFill="1" applyBorder="1" applyAlignment="1" applyProtection="1">
      <alignment horizontal="right" vertical="center" indent="1"/>
    </xf>
    <xf numFmtId="4" fontId="19" fillId="4" borderId="10" xfId="83" applyNumberFormat="1" applyFont="1" applyFill="1" applyBorder="1" applyAlignment="1" applyProtection="1">
      <alignment horizontal="right" vertical="center" indent="1"/>
    </xf>
    <xf numFmtId="164" fontId="14" fillId="0" borderId="3" xfId="0" applyFont="1" applyFill="1" applyBorder="1" applyAlignment="1" applyProtection="1">
      <alignment horizontal="left" vertical="center" indent="1"/>
    </xf>
    <xf numFmtId="164" fontId="14" fillId="0" borderId="15" xfId="0" applyFont="1" applyFill="1" applyBorder="1" applyAlignment="1" applyProtection="1">
      <alignment horizontal="left" vertical="center" indent="1"/>
    </xf>
    <xf numFmtId="4" fontId="13" fillId="0" borderId="3" xfId="83" applyNumberFormat="1" applyFont="1" applyFill="1" applyBorder="1" applyAlignment="1" applyProtection="1">
      <alignment horizontal="right" vertical="center" indent="1"/>
    </xf>
    <xf numFmtId="4" fontId="13" fillId="0" borderId="3" xfId="83" applyNumberFormat="1" applyFont="1" applyFill="1" applyBorder="1" applyAlignment="1">
      <alignment horizontal="right" vertical="center" indent="1"/>
    </xf>
    <xf numFmtId="4" fontId="13" fillId="0" borderId="0" xfId="83" quotePrefix="1" applyNumberFormat="1" applyFont="1" applyFill="1" applyBorder="1" applyAlignment="1" applyProtection="1">
      <alignment horizontal="right" vertical="center" indent="1"/>
    </xf>
    <xf numFmtId="4" fontId="13" fillId="0" borderId="1" xfId="83" applyNumberFormat="1" applyFont="1" applyFill="1" applyBorder="1" applyAlignment="1">
      <alignment horizontal="right" vertical="center" indent="1"/>
    </xf>
    <xf numFmtId="4" fontId="13" fillId="0" borderId="5" xfId="83" quotePrefix="1" applyNumberFormat="1" applyFont="1" applyFill="1" applyBorder="1" applyAlignment="1" applyProtection="1">
      <alignment horizontal="right" vertical="center" indent="1"/>
    </xf>
    <xf numFmtId="4" fontId="13" fillId="0" borderId="9" xfId="83" applyNumberFormat="1" applyFont="1" applyFill="1" applyBorder="1" applyAlignment="1" applyProtection="1">
      <alignment horizontal="right" vertical="center" indent="1"/>
    </xf>
    <xf numFmtId="4" fontId="13" fillId="0" borderId="9" xfId="83" applyNumberFormat="1" applyFont="1" applyFill="1" applyBorder="1" applyAlignment="1">
      <alignment horizontal="right" vertical="center" indent="1"/>
    </xf>
    <xf numFmtId="4" fontId="13" fillId="0" borderId="10" xfId="83" quotePrefix="1" applyNumberFormat="1" applyFont="1" applyFill="1" applyBorder="1" applyAlignment="1" applyProtection="1">
      <alignment horizontal="right" vertical="center" indent="1"/>
    </xf>
    <xf numFmtId="4" fontId="13" fillId="0" borderId="18" xfId="83" applyNumberFormat="1" applyFont="1" applyFill="1" applyBorder="1" applyAlignment="1" applyProtection="1">
      <alignment horizontal="right" vertical="center" indent="1"/>
    </xf>
    <xf numFmtId="4" fontId="13" fillId="0" borderId="18" xfId="83" applyNumberFormat="1" applyFont="1" applyFill="1" applyBorder="1" applyAlignment="1">
      <alignment horizontal="right" vertical="center" indent="1"/>
    </xf>
    <xf numFmtId="4" fontId="13" fillId="0" borderId="16" xfId="83" quotePrefix="1" applyNumberFormat="1" applyFont="1" applyFill="1" applyBorder="1" applyAlignment="1" applyProtection="1">
      <alignment horizontal="right" vertical="center" indent="1"/>
    </xf>
    <xf numFmtId="164" fontId="22" fillId="0" borderId="3" xfId="0" applyFont="1" applyBorder="1" applyAlignment="1" applyProtection="1">
      <alignment horizontal="center" vertical="center"/>
    </xf>
    <xf numFmtId="164" fontId="22" fillId="0" borderId="8" xfId="0" applyFont="1" applyBorder="1" applyAlignment="1" applyProtection="1">
      <alignment horizontal="center" vertical="center"/>
    </xf>
    <xf numFmtId="164" fontId="13" fillId="3" borderId="0" xfId="0" applyFont="1" applyFill="1" applyBorder="1" applyAlignment="1" applyProtection="1">
      <alignment horizontal="left" vertical="center" wrapText="1"/>
    </xf>
    <xf numFmtId="164" fontId="13" fillId="3" borderId="0" xfId="0" applyFont="1" applyFill="1" applyBorder="1" applyAlignment="1" applyProtection="1">
      <alignment horizontal="right" vertical="top"/>
    </xf>
    <xf numFmtId="164" fontId="22" fillId="0" borderId="13" xfId="0" applyFont="1" applyBorder="1" applyAlignment="1" applyProtection="1">
      <alignment horizontal="center" vertical="center"/>
    </xf>
    <xf numFmtId="164" fontId="22" fillId="0" borderId="17" xfId="0" applyFont="1" applyBorder="1" applyAlignment="1" applyProtection="1">
      <alignment horizontal="center" vertical="center"/>
    </xf>
    <xf numFmtId="164" fontId="22" fillId="0" borderId="7" xfId="0" applyFont="1" applyBorder="1" applyAlignment="1" applyProtection="1">
      <alignment horizontal="center" vertical="center"/>
    </xf>
    <xf numFmtId="164" fontId="22" fillId="0" borderId="11" xfId="0" applyFont="1" applyBorder="1" applyAlignment="1" applyProtection="1">
      <alignment horizontal="center" vertical="center"/>
    </xf>
    <xf numFmtId="164" fontId="22" fillId="0" borderId="4" xfId="0" applyFont="1" applyBorder="1" applyAlignment="1" applyProtection="1">
      <alignment horizontal="center" vertical="center"/>
    </xf>
    <xf numFmtId="164" fontId="22" fillId="0" borderId="11" xfId="0" quotePrefix="1" applyFont="1" applyBorder="1" applyAlignment="1" applyProtection="1">
      <alignment horizontal="center" vertical="center"/>
    </xf>
    <xf numFmtId="164" fontId="22" fillId="0" borderId="4" xfId="0" quotePrefix="1" applyFont="1" applyBorder="1" applyAlignment="1" applyProtection="1">
      <alignment horizontal="center" vertical="center"/>
    </xf>
    <xf numFmtId="164" fontId="22" fillId="0" borderId="14" xfId="0" applyFont="1" applyBorder="1" applyAlignment="1" applyProtection="1">
      <alignment horizontal="center" vertical="center"/>
    </xf>
    <xf numFmtId="164" fontId="22" fillId="0" borderId="12" xfId="0" quotePrefix="1" applyFont="1" applyBorder="1" applyAlignment="1" applyProtection="1">
      <alignment horizontal="center" vertical="center" wrapText="1"/>
    </xf>
    <xf numFmtId="164" fontId="22" fillId="0" borderId="6" xfId="0" quotePrefix="1" applyFont="1" applyBorder="1" applyAlignment="1" applyProtection="1">
      <alignment horizontal="center" vertical="center" wrapText="1"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horizontal="right" vertical="center"/>
    </xf>
    <xf numFmtId="164" fontId="24" fillId="0" borderId="0" xfId="0" applyFont="1" applyAlignment="1">
      <alignment horizontal="right" vertical="center"/>
    </xf>
    <xf numFmtId="164" fontId="26" fillId="0" borderId="0" xfId="0" applyFont="1" applyAlignment="1">
      <alignment horizontal="center" vertical="center"/>
    </xf>
    <xf numFmtId="164" fontId="25" fillId="0" borderId="0" xfId="0" applyFont="1" applyAlignment="1">
      <alignment vertical="center"/>
    </xf>
    <xf numFmtId="4" fontId="27" fillId="0" borderId="0" xfId="83" applyNumberFormat="1" applyFont="1" applyFill="1" applyBorder="1" applyAlignment="1" applyProtection="1">
      <alignment horizontal="right" vertical="center" indent="1"/>
    </xf>
    <xf numFmtId="3" fontId="27" fillId="0" borderId="0" xfId="83" applyNumberFormat="1" applyFont="1" applyFill="1" applyBorder="1" applyAlignment="1" applyProtection="1">
      <alignment horizontal="right" vertical="center" indent="1"/>
    </xf>
    <xf numFmtId="164" fontId="27" fillId="0" borderId="0" xfId="0" applyFont="1" applyFill="1" applyBorder="1" applyAlignment="1">
      <alignment vertical="center"/>
    </xf>
  </cellXfs>
  <cellStyles count="93">
    <cellStyle name="Comma 10" xfId="82"/>
    <cellStyle name="Comma 2" xfId="1"/>
    <cellStyle name="Comma 2 2" xfId="2"/>
    <cellStyle name="Comma 2 2 2" xfId="3"/>
    <cellStyle name="Comma 3" xfId="4"/>
    <cellStyle name="Comma 3 2" xfId="5"/>
    <cellStyle name="Comma 3 2 2" xfId="6"/>
    <cellStyle name="Comma 3 3" xfId="7"/>
    <cellStyle name="Comma 4" xfId="8"/>
    <cellStyle name="Comma 4 2" xfId="9"/>
    <cellStyle name="Comma 5" xfId="10"/>
    <cellStyle name="Comma 6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2 2 2" xfId="24"/>
    <cellStyle name="Normal 2 3" xfId="25"/>
    <cellStyle name="Normal 2 3 2" xfId="26"/>
    <cellStyle name="Normal 2 3_Feb(indicator)" xfId="27"/>
    <cellStyle name="Normal 2 4" xfId="28"/>
    <cellStyle name="Normal 2 5" xfId="76"/>
    <cellStyle name="Normal 2 5 2" xfId="84"/>
    <cellStyle name="Normal 2 6" xfId="78"/>
    <cellStyle name="Normal 2 7" xfId="80"/>
    <cellStyle name="Normal 2 7 2" xfId="85"/>
    <cellStyle name="Normal 2_P-88 to 94(Social)29-10-13(Last)" xfId="29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37"/>
    <cellStyle name="Normal 28" xfId="38"/>
    <cellStyle name="Normal 29" xfId="39"/>
    <cellStyle name="Normal 3" xfId="40"/>
    <cellStyle name="Normal 3 2" xfId="41"/>
    <cellStyle name="Normal 3 2 2" xfId="42"/>
    <cellStyle name="Normal 3 2 2 2" xfId="91"/>
    <cellStyle name="Normal 3 2 3" xfId="77"/>
    <cellStyle name="Normal 3 2 4" xfId="79"/>
    <cellStyle name="Normal 3 2 5" xfId="81"/>
    <cellStyle name="Normal 3 2 5 2" xfId="86"/>
    <cellStyle name="Normal 3 2 6" xfId="87"/>
    <cellStyle name="Normal 3 2 6 2" xfId="89"/>
    <cellStyle name="Normal 3 2 6 3" xfId="90"/>
    <cellStyle name="Normal 3 2 7" xfId="88"/>
    <cellStyle name="Normal 3 3" xfId="43"/>
    <cellStyle name="Normal 30" xfId="44"/>
    <cellStyle name="Normal 31" xfId="45"/>
    <cellStyle name="Normal 32" xfId="46"/>
    <cellStyle name="Normal 33" xfId="47"/>
    <cellStyle name="Normal 34" xfId="48"/>
    <cellStyle name="Normal 35" xfId="49"/>
    <cellStyle name="Normal 36" xfId="50"/>
    <cellStyle name="Normal 37" xfId="51"/>
    <cellStyle name="Normal 38" xfId="52"/>
    <cellStyle name="Normal 39" xfId="53"/>
    <cellStyle name="Normal 4" xfId="54"/>
    <cellStyle name="Normal 40" xfId="55"/>
    <cellStyle name="Normal 41" xfId="56"/>
    <cellStyle name="Normal 42" xfId="57"/>
    <cellStyle name="Normal 43" xfId="58"/>
    <cellStyle name="Normal 44" xfId="59"/>
    <cellStyle name="Normal 45" xfId="60"/>
    <cellStyle name="Normal 46" xfId="61"/>
    <cellStyle name="Normal 47" xfId="62"/>
    <cellStyle name="Normal 48" xfId="63"/>
    <cellStyle name="Normal 49" xfId="64"/>
    <cellStyle name="Normal 5" xfId="65"/>
    <cellStyle name="Normal 50" xfId="66"/>
    <cellStyle name="Normal 51" xfId="67"/>
    <cellStyle name="Normal 52" xfId="68"/>
    <cellStyle name="Normal 53" xfId="92"/>
    <cellStyle name="Normal 53 2" xfId="83"/>
    <cellStyle name="Normal 6" xfId="69"/>
    <cellStyle name="Normal 7" xfId="70"/>
    <cellStyle name="Normal 8" xfId="71"/>
    <cellStyle name="Normal 8 2" xfId="72"/>
    <cellStyle name="Normal 8 2 2" xfId="73"/>
    <cellStyle name="Normal 9" xfId="74"/>
    <cellStyle name="Normal_sept35" xfId="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26544345508221E-2"/>
          <c:y val="7.5484662389576865E-2"/>
          <c:w val="0.93324568073850578"/>
          <c:h val="0.74019597349052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source1!$A$4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916333262984687E-3"/>
                  <c:y val="1.1173181080901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source1!$B$3:$C$3</c:f>
              <c:strCache>
                <c:ptCount val="2"/>
                <c:pt idx="0">
                  <c:v>Discharged</c:v>
                </c:pt>
                <c:pt idx="1">
                  <c:v> Outstanding</c:v>
                </c:pt>
              </c:strCache>
            </c:strRef>
          </c:cat>
          <c:val>
            <c:numRef>
              <c:f>source1!$B$4:$C$4</c:f>
              <c:numCache>
                <c:formatCode>#,##0.00</c:formatCode>
                <c:ptCount val="2"/>
                <c:pt idx="0">
                  <c:v>850300</c:v>
                </c:pt>
                <c:pt idx="1">
                  <c:v>11290730</c:v>
                </c:pt>
              </c:numCache>
            </c:numRef>
          </c:val>
        </c:ser>
        <c:ser>
          <c:idx val="1"/>
          <c:order val="1"/>
          <c:tx>
            <c:strRef>
              <c:f>source1!$A$5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916333262984687E-3"/>
                  <c:y val="3.7243936936337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916333262984687E-3"/>
                  <c:y val="3.7243936936337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source1!$B$3:$C$3</c:f>
              <c:strCache>
                <c:ptCount val="2"/>
                <c:pt idx="0">
                  <c:v>Discharged</c:v>
                </c:pt>
                <c:pt idx="1">
                  <c:v> Outstanding</c:v>
                </c:pt>
              </c:strCache>
            </c:strRef>
          </c:cat>
          <c:val>
            <c:numRef>
              <c:f>source1!$B$5:$C$5</c:f>
              <c:numCache>
                <c:formatCode>#,##0.00</c:formatCode>
                <c:ptCount val="2"/>
                <c:pt idx="0">
                  <c:v>2053610</c:v>
                </c:pt>
                <c:pt idx="1">
                  <c:v>10498010</c:v>
                </c:pt>
              </c:numCache>
            </c:numRef>
          </c:val>
        </c:ser>
        <c:ser>
          <c:idx val="2"/>
          <c:order val="2"/>
          <c:tx>
            <c:strRef>
              <c:f>source1!$A$6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748999788954055E-3"/>
                  <c:y val="7.4487873872674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665333051938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source1!$B$3:$C$3</c:f>
              <c:strCache>
                <c:ptCount val="2"/>
                <c:pt idx="0">
                  <c:v>Discharged</c:v>
                </c:pt>
                <c:pt idx="1">
                  <c:v> Outstanding</c:v>
                </c:pt>
              </c:strCache>
            </c:strRef>
          </c:cat>
          <c:val>
            <c:numRef>
              <c:f>source1!$B$6:$C$6</c:f>
              <c:numCache>
                <c:formatCode>#,##0.00</c:formatCode>
                <c:ptCount val="2"/>
                <c:pt idx="0">
                  <c:v>810950</c:v>
                </c:pt>
                <c:pt idx="1">
                  <c:v>31435600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5248"/>
        <c:axId val="139695232"/>
      </c:barChart>
      <c:catAx>
        <c:axId val="1396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95232"/>
        <c:crosses val="autoZero"/>
        <c:auto val="1"/>
        <c:lblAlgn val="ctr"/>
        <c:lblOffset val="100"/>
        <c:noMultiLvlLbl val="0"/>
      </c:catAx>
      <c:valAx>
        <c:axId val="139695232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139685248"/>
        <c:crosses val="autoZero"/>
        <c:crossBetween val="between"/>
      </c:valAx>
      <c:spPr>
        <a:solidFill>
          <a:srgbClr val="D8D8D8"/>
        </a:solidFill>
      </c:spPr>
    </c:plotArea>
    <c:legend>
      <c:legendPos val="r"/>
      <c:layout>
        <c:manualLayout>
          <c:xMode val="edge"/>
          <c:yMode val="edge"/>
          <c:x val="3.6366505588670571E-2"/>
          <c:y val="0.88637746607556789"/>
          <c:w val="0.92993107170014966"/>
          <c:h val="0.1120765803196953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rgbClr val="D8D8D8"/>
    </a:solidFill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516255</xdr:rowOff>
    </xdr:from>
    <xdr:to>
      <xdr:col>6</xdr:col>
      <xdr:colOff>7620</xdr:colOff>
      <xdr:row>45</xdr:row>
      <xdr:rowOff>137160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0.01298</cdr:x>
      <cdr:y>0.89542</cdr:y>
    </cdr:from>
    <cdr:to>
      <cdr:x>0.18372</cdr:x>
      <cdr:y>0.95738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82" y="2997046"/>
          <a:ext cx="1212568" cy="20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Million</a:t>
          </a:r>
          <a:r>
            <a:rPr lang="en-US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Kyats</a:t>
          </a:r>
          <a:endParaRPr lang="en-US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9"/>
  <sheetViews>
    <sheetView showGridLines="0" tabSelected="1" workbookViewId="0">
      <selection activeCell="XFD1048576" sqref="XFD1048576"/>
    </sheetView>
  </sheetViews>
  <sheetFormatPr defaultColWidth="8.88671875" defaultRowHeight="12.75"/>
  <cols>
    <col min="1" max="1" width="15.5546875" style="2" customWidth="1"/>
    <col min="2" max="6" width="13.33203125" style="2" customWidth="1"/>
    <col min="7" max="7" width="9.77734375" style="80" customWidth="1"/>
    <col min="8" max="8" width="9.5546875" style="80" bestFit="1" customWidth="1"/>
    <col min="9" max="9" width="11.109375" style="80" bestFit="1" customWidth="1"/>
    <col min="10" max="10" width="11.5546875" style="80" bestFit="1" customWidth="1"/>
    <col min="11" max="11" width="9.5546875" style="80" bestFit="1" customWidth="1"/>
    <col min="12" max="12" width="14.109375" style="80" customWidth="1"/>
    <col min="13" max="252" width="9.77734375" style="80" customWidth="1"/>
    <col min="253" max="16384" width="8.88671875" style="80"/>
  </cols>
  <sheetData>
    <row r="1" spans="1:9" ht="13.5">
      <c r="A1" s="73"/>
      <c r="B1" s="73"/>
      <c r="C1" s="73"/>
      <c r="D1" s="73"/>
      <c r="E1" s="73"/>
      <c r="F1" s="74" t="s">
        <v>27</v>
      </c>
    </row>
    <row r="2" spans="1:9">
      <c r="A2" s="73"/>
      <c r="B2" s="73"/>
      <c r="C2" s="73"/>
      <c r="D2" s="73"/>
      <c r="E2" s="73"/>
      <c r="F2" s="75"/>
    </row>
    <row r="3" spans="1:9" ht="15">
      <c r="A3" s="76" t="s">
        <v>28</v>
      </c>
      <c r="B3" s="76"/>
      <c r="C3" s="76"/>
      <c r="D3" s="76"/>
      <c r="E3" s="76"/>
      <c r="F3" s="76"/>
    </row>
    <row r="4" spans="1:9" ht="13.5">
      <c r="A4" s="77" t="s">
        <v>26</v>
      </c>
      <c r="B4" s="73"/>
      <c r="C4" s="73"/>
      <c r="D4" s="73"/>
      <c r="E4" s="73"/>
      <c r="F4" s="73"/>
    </row>
    <row r="6" spans="1:9" ht="20.100000000000001" customHeight="1">
      <c r="A6" s="63" t="s">
        <v>12</v>
      </c>
      <c r="B6" s="64" t="s">
        <v>15</v>
      </c>
      <c r="C6" s="66" t="s">
        <v>16</v>
      </c>
      <c r="D6" s="68" t="s">
        <v>17</v>
      </c>
      <c r="E6" s="70" t="s">
        <v>18</v>
      </c>
      <c r="F6" s="60"/>
    </row>
    <row r="7" spans="1:9" ht="20.100000000000001" customHeight="1">
      <c r="A7" s="59"/>
      <c r="B7" s="65"/>
      <c r="C7" s="67"/>
      <c r="D7" s="69"/>
      <c r="E7" s="66" t="s">
        <v>19</v>
      </c>
      <c r="F7" s="71" t="s">
        <v>20</v>
      </c>
    </row>
    <row r="8" spans="1:9" ht="24.6" customHeight="1">
      <c r="A8" s="59"/>
      <c r="B8" s="65"/>
      <c r="C8" s="67"/>
      <c r="D8" s="69"/>
      <c r="E8" s="67"/>
      <c r="F8" s="72"/>
    </row>
    <row r="9" spans="1:9" ht="28.15" customHeight="1">
      <c r="A9" s="34" t="s">
        <v>22</v>
      </c>
      <c r="B9" s="37">
        <v>4358280</v>
      </c>
      <c r="C9" s="37">
        <v>850300</v>
      </c>
      <c r="D9" s="37">
        <v>11290730</v>
      </c>
      <c r="E9" s="37">
        <v>517530</v>
      </c>
      <c r="F9" s="38">
        <v>10773200</v>
      </c>
    </row>
    <row r="10" spans="1:9" ht="28.15" customHeight="1">
      <c r="A10" s="36" t="s">
        <v>23</v>
      </c>
      <c r="B10" s="39">
        <v>1260890</v>
      </c>
      <c r="C10" s="39">
        <v>2053610</v>
      </c>
      <c r="D10" s="40">
        <v>10498010</v>
      </c>
      <c r="E10" s="40">
        <v>530120</v>
      </c>
      <c r="F10" s="41">
        <v>9967890</v>
      </c>
    </row>
    <row r="11" spans="1:9" ht="28.15" customHeight="1">
      <c r="A11" s="35" t="s">
        <v>24</v>
      </c>
      <c r="B11" s="19">
        <f>SUM(B24:B26)</f>
        <v>603220</v>
      </c>
      <c r="C11" s="19">
        <f t="shared" ref="C11:F11" si="0">SUM(C24:C26)</f>
        <v>810950</v>
      </c>
      <c r="D11" s="19">
        <f t="shared" si="0"/>
        <v>31435600</v>
      </c>
      <c r="E11" s="19">
        <f t="shared" si="0"/>
        <v>1627420</v>
      </c>
      <c r="F11" s="45">
        <f t="shared" si="0"/>
        <v>29808180</v>
      </c>
      <c r="H11" s="78">
        <v>1700</v>
      </c>
      <c r="I11" s="80">
        <f>B10/B9*100-100</f>
        <v>-71.06909147645402</v>
      </c>
    </row>
    <row r="12" spans="1:9" ht="19.899999999999999" customHeight="1">
      <c r="A12" s="3">
        <v>2021</v>
      </c>
      <c r="B12" s="6"/>
      <c r="C12" s="7"/>
      <c r="D12" s="6"/>
      <c r="E12" s="6"/>
      <c r="F12" s="7"/>
      <c r="H12" s="78">
        <v>53270</v>
      </c>
      <c r="I12" s="79" t="str">
        <f>B26</f>
        <v>141.030.00</v>
      </c>
    </row>
    <row r="13" spans="1:9" ht="19.899999999999999" customHeight="1">
      <c r="A13" s="46" t="s">
        <v>2</v>
      </c>
      <c r="B13" s="48">
        <v>23000</v>
      </c>
      <c r="C13" s="48" t="s">
        <v>13</v>
      </c>
      <c r="D13" s="49">
        <v>10818130</v>
      </c>
      <c r="E13" s="49">
        <v>512260</v>
      </c>
      <c r="F13" s="50">
        <v>10305870</v>
      </c>
    </row>
    <row r="14" spans="1:9" ht="19.899999999999999" customHeight="1">
      <c r="A14" s="5" t="s">
        <v>3</v>
      </c>
      <c r="B14" s="12">
        <v>13300</v>
      </c>
      <c r="C14" s="12" t="s">
        <v>13</v>
      </c>
      <c r="D14" s="10">
        <v>10831430</v>
      </c>
      <c r="E14" s="10">
        <v>517560</v>
      </c>
      <c r="F14" s="11">
        <v>10313870</v>
      </c>
    </row>
    <row r="15" spans="1:9" ht="19.899999999999999" customHeight="1">
      <c r="A15" s="46" t="s">
        <v>4</v>
      </c>
      <c r="B15" s="48" t="s">
        <v>13</v>
      </c>
      <c r="C15" s="48" t="s">
        <v>13</v>
      </c>
      <c r="D15" s="49">
        <v>10831430</v>
      </c>
      <c r="E15" s="49">
        <v>517560</v>
      </c>
      <c r="F15" s="50">
        <v>10313870</v>
      </c>
      <c r="H15" s="80">
        <f>E11+F11</f>
        <v>31435600</v>
      </c>
    </row>
    <row r="16" spans="1:9" ht="19.899999999999999" customHeight="1">
      <c r="A16" s="5" t="s">
        <v>5</v>
      </c>
      <c r="B16" s="12">
        <v>9000</v>
      </c>
      <c r="C16" s="12" t="s">
        <v>13</v>
      </c>
      <c r="D16" s="10">
        <v>10840430</v>
      </c>
      <c r="E16" s="10">
        <v>517560</v>
      </c>
      <c r="F16" s="11">
        <v>10322870</v>
      </c>
    </row>
    <row r="17" spans="1:9" ht="19.899999999999999" customHeight="1">
      <c r="A17" s="46" t="s">
        <v>8</v>
      </c>
      <c r="B17" s="8">
        <v>100000</v>
      </c>
      <c r="C17" s="8" t="s">
        <v>13</v>
      </c>
      <c r="D17" s="51">
        <v>10940430</v>
      </c>
      <c r="E17" s="51">
        <v>537560</v>
      </c>
      <c r="F17" s="52">
        <v>10402870</v>
      </c>
    </row>
    <row r="18" spans="1:9" ht="19.899999999999999" customHeight="1">
      <c r="A18" s="5" t="s">
        <v>9</v>
      </c>
      <c r="B18" s="12">
        <v>312800</v>
      </c>
      <c r="C18" s="12">
        <v>785260</v>
      </c>
      <c r="D18" s="10">
        <v>10467970</v>
      </c>
      <c r="E18" s="10">
        <v>527260</v>
      </c>
      <c r="F18" s="11">
        <v>9940710</v>
      </c>
      <c r="H18" s="80">
        <f>B22+B21+B20</f>
        <v>227940</v>
      </c>
    </row>
    <row r="19" spans="1:9" ht="19.899999999999999" customHeight="1">
      <c r="A19" s="46" t="s">
        <v>10</v>
      </c>
      <c r="B19" s="8">
        <v>36000</v>
      </c>
      <c r="C19" s="8" t="s">
        <v>13</v>
      </c>
      <c r="D19" s="51">
        <v>10503970</v>
      </c>
      <c r="E19" s="51">
        <v>529090</v>
      </c>
      <c r="F19" s="52">
        <v>9974880</v>
      </c>
    </row>
    <row r="20" spans="1:9" ht="19.899999999999999" customHeight="1">
      <c r="A20" s="3">
        <v>2022</v>
      </c>
      <c r="B20" s="6"/>
      <c r="C20" s="7"/>
      <c r="D20" s="6"/>
      <c r="E20" s="6"/>
      <c r="F20" s="7"/>
    </row>
    <row r="21" spans="1:9" ht="19.899999999999999" customHeight="1">
      <c r="A21" s="5" t="s">
        <v>11</v>
      </c>
      <c r="B21" s="42">
        <v>36000</v>
      </c>
      <c r="C21" s="42" t="s">
        <v>13</v>
      </c>
      <c r="D21" s="43">
        <v>10539970</v>
      </c>
      <c r="E21" s="43">
        <v>529090</v>
      </c>
      <c r="F21" s="44">
        <v>10010880</v>
      </c>
    </row>
    <row r="22" spans="1:9" ht="19.899999999999999" customHeight="1">
      <c r="A22" s="46" t="s">
        <v>7</v>
      </c>
      <c r="B22" s="8">
        <v>191940</v>
      </c>
      <c r="C22" s="8">
        <v>261900</v>
      </c>
      <c r="D22" s="51">
        <v>10470010</v>
      </c>
      <c r="E22" s="51">
        <v>531370</v>
      </c>
      <c r="F22" s="52">
        <v>9938640</v>
      </c>
    </row>
    <row r="23" spans="1:9" ht="19.899999999999999" customHeight="1">
      <c r="A23" s="5" t="s">
        <v>6</v>
      </c>
      <c r="B23" s="42">
        <v>28000</v>
      </c>
      <c r="C23" s="42" t="s">
        <v>13</v>
      </c>
      <c r="D23" s="43">
        <v>10498010</v>
      </c>
      <c r="E23" s="43">
        <v>530120</v>
      </c>
      <c r="F23" s="44">
        <v>9967890</v>
      </c>
    </row>
    <row r="24" spans="1:9" ht="19.899999999999999" customHeight="1">
      <c r="A24" s="46" t="s">
        <v>0</v>
      </c>
      <c r="B24" s="53">
        <v>216000</v>
      </c>
      <c r="C24" s="53" t="s">
        <v>13</v>
      </c>
      <c r="D24" s="54">
        <v>10714010</v>
      </c>
      <c r="E24" s="54">
        <v>534620</v>
      </c>
      <c r="F24" s="55">
        <v>10179390</v>
      </c>
      <c r="H24" s="78">
        <v>1700</v>
      </c>
    </row>
    <row r="25" spans="1:9" ht="19.899999999999999" customHeight="1">
      <c r="A25" s="5" t="s">
        <v>1</v>
      </c>
      <c r="B25" s="42">
        <v>387220</v>
      </c>
      <c r="C25" s="42">
        <v>810950</v>
      </c>
      <c r="D25" s="43">
        <v>10290280</v>
      </c>
      <c r="E25" s="43">
        <v>530930</v>
      </c>
      <c r="F25" s="44">
        <v>9759350</v>
      </c>
      <c r="H25" s="78"/>
    </row>
    <row r="26" spans="1:9" ht="19.899999999999999" customHeight="1">
      <c r="A26" s="47" t="s">
        <v>2</v>
      </c>
      <c r="B26" s="56" t="s">
        <v>25</v>
      </c>
      <c r="C26" s="56" t="s">
        <v>13</v>
      </c>
      <c r="D26" s="57">
        <v>10431310</v>
      </c>
      <c r="E26" s="57">
        <v>561870</v>
      </c>
      <c r="F26" s="58">
        <v>9869440</v>
      </c>
      <c r="H26" s="78"/>
      <c r="I26" s="78" t="s">
        <v>13</v>
      </c>
    </row>
    <row r="27" spans="1:9" ht="19.899999999999999" customHeight="1">
      <c r="A27" s="61"/>
      <c r="B27" s="61"/>
      <c r="C27" s="30"/>
      <c r="D27" s="30"/>
      <c r="E27" s="62" t="s">
        <v>14</v>
      </c>
      <c r="F27" s="62"/>
    </row>
    <row r="28" spans="1:9" ht="15.75" customHeight="1">
      <c r="A28" s="31" t="s">
        <v>21</v>
      </c>
      <c r="B28" s="4"/>
      <c r="C28" s="4"/>
      <c r="D28" s="4"/>
      <c r="E28" s="4"/>
      <c r="F28" s="4"/>
    </row>
    <row r="29" spans="1:9" ht="57" customHeight="1">
      <c r="A29" s="32" t="s">
        <v>21</v>
      </c>
      <c r="B29" s="33"/>
      <c r="C29" s="4"/>
      <c r="D29" s="4"/>
      <c r="E29" s="4"/>
      <c r="F29" s="4"/>
    </row>
    <row r="30" spans="1:9" ht="15.75" customHeight="1">
      <c r="A30" s="4"/>
      <c r="B30" s="4"/>
      <c r="C30" s="4"/>
      <c r="D30" s="4"/>
      <c r="E30" s="4"/>
      <c r="F30" s="4"/>
    </row>
    <row r="31" spans="1:9" ht="15.75" customHeight="1">
      <c r="A31" s="4"/>
      <c r="B31" s="4"/>
      <c r="C31" s="4"/>
      <c r="D31" s="4"/>
      <c r="E31" s="4"/>
      <c r="F31" s="4"/>
    </row>
    <row r="32" spans="1:9" ht="15.75" customHeight="1">
      <c r="A32" s="4"/>
      <c r="B32" s="4"/>
      <c r="C32" s="4"/>
      <c r="D32" s="4"/>
      <c r="E32" s="4"/>
      <c r="F32" s="4"/>
    </row>
    <row r="33" spans="1:16" ht="15.75" customHeight="1">
      <c r="A33" s="4"/>
      <c r="B33" s="4"/>
      <c r="C33" s="4"/>
      <c r="D33" s="4"/>
      <c r="E33" s="4"/>
      <c r="F33" s="4"/>
    </row>
    <row r="34" spans="1:16" ht="15.75" customHeight="1">
      <c r="A34" s="4"/>
      <c r="B34" s="4"/>
      <c r="C34" s="4"/>
      <c r="D34" s="4"/>
      <c r="E34" s="4"/>
      <c r="F34" s="4"/>
    </row>
    <row r="35" spans="1:16">
      <c r="A35" s="4"/>
      <c r="B35" s="4"/>
      <c r="C35" s="4"/>
      <c r="D35" s="4"/>
      <c r="E35" s="4"/>
      <c r="F35" s="4"/>
    </row>
    <row r="36" spans="1:16">
      <c r="A36" s="4"/>
      <c r="B36" s="4"/>
      <c r="C36" s="4"/>
      <c r="D36" s="4"/>
      <c r="E36" s="4"/>
      <c r="F36" s="4"/>
    </row>
    <row r="37" spans="1:16">
      <c r="A37" s="4"/>
      <c r="B37" s="4"/>
      <c r="C37" s="4"/>
      <c r="D37" s="4"/>
      <c r="E37" s="4"/>
      <c r="F37" s="4"/>
    </row>
    <row r="38" spans="1:16">
      <c r="A38" s="4"/>
      <c r="B38" s="4"/>
      <c r="C38" s="4"/>
      <c r="D38" s="4"/>
      <c r="E38" s="4"/>
      <c r="F38" s="4"/>
      <c r="M38" s="78"/>
    </row>
    <row r="39" spans="1:16">
      <c r="A39" s="4"/>
      <c r="B39" s="4"/>
      <c r="C39" s="4"/>
      <c r="D39" s="4"/>
      <c r="E39" s="4"/>
      <c r="F39" s="4"/>
    </row>
    <row r="40" spans="1:16">
      <c r="A40" s="4"/>
      <c r="B40" s="4"/>
      <c r="C40" s="4"/>
      <c r="D40" s="4"/>
      <c r="E40" s="4"/>
      <c r="F40" s="4"/>
      <c r="L40" s="78">
        <v>500000</v>
      </c>
      <c r="O40" s="78">
        <v>1700</v>
      </c>
      <c r="P40" s="80">
        <f>B10/B9*100-100</f>
        <v>-71.06909147645402</v>
      </c>
    </row>
    <row r="41" spans="1:16">
      <c r="A41" s="4"/>
      <c r="B41" s="4"/>
      <c r="C41" s="4"/>
      <c r="D41" s="4"/>
      <c r="E41" s="4"/>
      <c r="F41" s="4"/>
      <c r="L41" s="80">
        <v>386500</v>
      </c>
      <c r="M41" s="78" t="s">
        <v>13</v>
      </c>
      <c r="O41" s="78">
        <v>53270</v>
      </c>
      <c r="P41" s="79" t="str">
        <f>B26</f>
        <v>141.030.00</v>
      </c>
    </row>
    <row r="42" spans="1:16">
      <c r="A42" s="4"/>
      <c r="B42" s="4"/>
      <c r="C42" s="4"/>
      <c r="D42" s="4"/>
      <c r="E42" s="4"/>
      <c r="F42" s="4"/>
      <c r="L42" s="80">
        <f>H13+L41</f>
        <v>386500</v>
      </c>
      <c r="O42" s="80">
        <f>SUM(O40:O41)</f>
        <v>54970</v>
      </c>
      <c r="P42" s="78"/>
    </row>
    <row r="43" spans="1:16">
      <c r="A43" s="4"/>
      <c r="B43" s="4"/>
      <c r="C43" s="4"/>
      <c r="D43" s="4"/>
      <c r="E43" s="4"/>
      <c r="F43" s="4"/>
    </row>
    <row r="44" spans="1:16">
      <c r="A44" s="4"/>
      <c r="B44" s="4"/>
      <c r="C44" s="4"/>
      <c r="D44" s="4"/>
      <c r="E44" s="4"/>
      <c r="F44" s="4"/>
    </row>
    <row r="45" spans="1:16">
      <c r="A45" s="4"/>
      <c r="B45" s="4"/>
      <c r="C45" s="4"/>
      <c r="D45" s="4"/>
      <c r="E45" s="4"/>
      <c r="F45" s="4"/>
    </row>
    <row r="46" spans="1:16">
      <c r="A46" s="4"/>
      <c r="B46" s="4"/>
      <c r="C46" s="4"/>
      <c r="D46" s="4"/>
      <c r="E46" s="4"/>
      <c r="F46" s="4"/>
    </row>
    <row r="47" spans="1:16">
      <c r="A47" s="4"/>
      <c r="B47" s="4"/>
      <c r="C47" s="4"/>
      <c r="D47" s="4"/>
      <c r="E47" s="4"/>
      <c r="F47" s="4"/>
    </row>
    <row r="48" spans="1:16">
      <c r="A48" s="4"/>
      <c r="B48" s="4"/>
      <c r="C48" s="4"/>
      <c r="D48" s="4"/>
      <c r="E48" s="4"/>
      <c r="F48" s="4"/>
    </row>
    <row r="49" spans="1:6">
      <c r="A49" s="4"/>
      <c r="B49" s="4"/>
      <c r="C49" s="4"/>
      <c r="D49" s="4"/>
      <c r="E49" s="4"/>
      <c r="F49" s="4"/>
    </row>
  </sheetData>
  <mergeCells count="10">
    <mergeCell ref="A3:F3"/>
    <mergeCell ref="A27:B27"/>
    <mergeCell ref="E27:F27"/>
    <mergeCell ref="A6:A8"/>
    <mergeCell ref="B6:B8"/>
    <mergeCell ref="C6:C8"/>
    <mergeCell ref="D6:D8"/>
    <mergeCell ref="E6:F6"/>
    <mergeCell ref="E7:E8"/>
    <mergeCell ref="F7:F8"/>
  </mergeCells>
  <pageMargins left="0.25" right="0.25" top="0.25" bottom="0.25" header="0.17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XFD1048576" sqref="XFD1048576"/>
    </sheetView>
  </sheetViews>
  <sheetFormatPr defaultColWidth="8.88671875" defaultRowHeight="15"/>
  <cols>
    <col min="1" max="1" width="24" style="14" customWidth="1"/>
    <col min="2" max="2" width="11.5546875" style="14" customWidth="1"/>
    <col min="3" max="3" width="12.44140625" style="14" customWidth="1"/>
    <col min="4" max="4" width="11.6640625" style="14" customWidth="1"/>
    <col min="5" max="5" width="8.5546875" style="14" bestFit="1" customWidth="1"/>
    <col min="6" max="6" width="9.5546875" style="14" bestFit="1" customWidth="1"/>
    <col min="7" max="7" width="10.77734375" style="14" bestFit="1" customWidth="1"/>
    <col min="8" max="16384" width="8.88671875" style="14"/>
  </cols>
  <sheetData>
    <row r="1" spans="1:7">
      <c r="A1" s="13"/>
    </row>
    <row r="2" spans="1:7">
      <c r="A2" s="13"/>
    </row>
    <row r="3" spans="1:7" ht="27" customHeight="1">
      <c r="A3" s="15"/>
      <c r="B3" s="16" t="s">
        <v>16</v>
      </c>
      <c r="C3" s="16" t="s">
        <v>17</v>
      </c>
    </row>
    <row r="4" spans="1:7" ht="32.25" customHeight="1">
      <c r="A4" s="34" t="s">
        <v>22</v>
      </c>
      <c r="B4" s="17">
        <f>page1!C9</f>
        <v>850300</v>
      </c>
      <c r="C4" s="17">
        <f>page1!D9</f>
        <v>11290730</v>
      </c>
      <c r="D4" s="18"/>
    </row>
    <row r="5" spans="1:7" ht="36" customHeight="1">
      <c r="A5" s="36" t="str">
        <f>page1!A10</f>
        <v>2021-2022
(April-March)</v>
      </c>
      <c r="B5" s="19">
        <f>page1!C10</f>
        <v>2053610</v>
      </c>
      <c r="C5" s="9">
        <f>page1!D10</f>
        <v>10498010</v>
      </c>
      <c r="D5" s="20"/>
    </row>
    <row r="6" spans="1:7" ht="25.5">
      <c r="A6" s="35" t="str">
        <f>page1!$A$11</f>
        <v>2022-2023
(April-June)</v>
      </c>
      <c r="B6" s="9">
        <f>page1!$C$11</f>
        <v>810950</v>
      </c>
      <c r="C6" s="21">
        <f>page1!$D$11</f>
        <v>31435600</v>
      </c>
    </row>
    <row r="7" spans="1:7">
      <c r="A7" s="22"/>
      <c r="B7" s="20"/>
      <c r="C7" s="20"/>
      <c r="D7" s="20"/>
      <c r="E7" s="18"/>
    </row>
    <row r="8" spans="1:7">
      <c r="A8" s="22"/>
      <c r="B8" s="20"/>
      <c r="C8" s="18"/>
      <c r="D8" s="20"/>
    </row>
    <row r="9" spans="1:7">
      <c r="A9" s="16"/>
      <c r="C9" s="20"/>
      <c r="D9" s="18"/>
    </row>
    <row r="10" spans="1:7">
      <c r="A10" s="16"/>
      <c r="B10" s="20"/>
      <c r="C10" s="20"/>
      <c r="D10" s="20"/>
      <c r="E10" s="18"/>
    </row>
    <row r="11" spans="1:7">
      <c r="D11" s="23"/>
    </row>
    <row r="12" spans="1:7">
      <c r="A12" s="13"/>
      <c r="D12" s="20"/>
    </row>
    <row r="13" spans="1:7">
      <c r="A13" s="24"/>
      <c r="B13" s="20"/>
      <c r="C13" s="20"/>
      <c r="D13" s="20"/>
      <c r="E13" s="18"/>
      <c r="G13" s="25"/>
    </row>
    <row r="14" spans="1:7">
      <c r="A14" s="1"/>
      <c r="B14" s="20"/>
      <c r="C14" s="20"/>
      <c r="D14" s="20"/>
      <c r="E14" s="18"/>
      <c r="F14" s="25"/>
    </row>
    <row r="15" spans="1:7">
      <c r="A15" s="26"/>
      <c r="B15" s="18"/>
      <c r="C15" s="18"/>
      <c r="D15" s="18"/>
      <c r="E15" s="27"/>
      <c r="F15" s="18"/>
    </row>
    <row r="16" spans="1:7">
      <c r="A16" s="26"/>
      <c r="B16" s="18"/>
      <c r="C16" s="18"/>
      <c r="D16" s="18"/>
      <c r="E16" s="27"/>
      <c r="F16" s="18"/>
    </row>
    <row r="17" spans="1:6">
      <c r="A17" s="26"/>
      <c r="B17" s="18"/>
      <c r="C17" s="18"/>
      <c r="D17" s="18"/>
      <c r="E17" s="27"/>
      <c r="F17" s="18"/>
    </row>
    <row r="18" spans="1:6">
      <c r="A18" s="26"/>
      <c r="B18" s="18"/>
      <c r="C18" s="18"/>
      <c r="D18" s="18"/>
      <c r="E18" s="27"/>
      <c r="F18" s="18"/>
    </row>
    <row r="19" spans="1:6">
      <c r="A19" s="26"/>
      <c r="B19" s="18"/>
      <c r="C19" s="18"/>
      <c r="D19" s="18"/>
      <c r="E19" s="27"/>
      <c r="F19" s="18"/>
    </row>
    <row r="20" spans="1:6">
      <c r="A20" s="26"/>
      <c r="B20" s="18"/>
      <c r="C20" s="18"/>
      <c r="D20" s="18"/>
      <c r="E20" s="27"/>
      <c r="F20" s="18"/>
    </row>
    <row r="21" spans="1:6">
      <c r="A21" s="26"/>
      <c r="B21" s="18"/>
      <c r="C21" s="18"/>
      <c r="D21" s="18"/>
      <c r="E21" s="27"/>
      <c r="F21" s="18"/>
    </row>
    <row r="22" spans="1:6">
      <c r="A22" s="24"/>
      <c r="B22" s="28"/>
      <c r="C22" s="18"/>
      <c r="D22" s="18"/>
      <c r="E22" s="27"/>
      <c r="F22" s="18"/>
    </row>
    <row r="23" spans="1:6">
      <c r="A23" s="24"/>
      <c r="B23" s="29"/>
      <c r="C23" s="18"/>
      <c r="D23" s="18"/>
      <c r="E23" s="27"/>
      <c r="F23" s="25"/>
    </row>
    <row r="24" spans="1:6">
      <c r="A24" s="24"/>
      <c r="B24" s="28"/>
      <c r="C24" s="18"/>
      <c r="D24" s="18"/>
      <c r="E24" s="27"/>
      <c r="F24" s="25"/>
    </row>
    <row r="25" spans="1:6">
      <c r="B25" s="28"/>
      <c r="C25" s="18"/>
      <c r="D25" s="18"/>
      <c r="E25" s="27"/>
      <c r="F25" s="25"/>
    </row>
    <row r="26" spans="1:6">
      <c r="F26" s="25"/>
    </row>
    <row r="27" spans="1:6">
      <c r="F27" s="25"/>
    </row>
    <row r="28" spans="1:6">
      <c r="F2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source1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2022-12-19T10:07:14Z</cp:lastPrinted>
  <dcterms:created xsi:type="dcterms:W3CDTF">1999-08-23T06:37:37Z</dcterms:created>
  <dcterms:modified xsi:type="dcterms:W3CDTF">2022-12-19T10:08:22Z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6709fb9a-d0b5-41e5-ac1b-abd7a47dbe29</vt:lpwstr>
  </property>
</Properties>
</file>