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825" yWindow="-315" windowWidth="15600" windowHeight="10230" tabRatio="434"/>
  </bookViews>
  <sheets>
    <sheet name="page1" sheetId="104" r:id="rId1"/>
    <sheet name="page2" sheetId="102" r:id="rId2"/>
    <sheet name="page3" sheetId="103" r:id="rId3"/>
    <sheet name="page4" sheetId="8" r:id="rId4"/>
    <sheet name="page5" sheetId="9" r:id="rId5"/>
    <sheet name="page6" sheetId="10" r:id="rId6"/>
  </sheets>
  <externalReferences>
    <externalReference r:id="rId7"/>
    <externalReference r:id="rId8"/>
  </externalReferences>
  <definedNames>
    <definedName name="\a">#REF!</definedName>
    <definedName name="\c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aaa">#REF!</definedName>
    <definedName name="adv">#REF!</definedName>
    <definedName name="ag">#REF!</definedName>
    <definedName name="dfd">#REF!</definedName>
    <definedName name="gdfd">#REF!</definedName>
    <definedName name="jjk">#REF!</definedName>
    <definedName name="love">#REF!</definedName>
    <definedName name="m">#REF!</definedName>
    <definedName name="_xlnm.Print_Area" localSheetId="0">page1!$A$1:$I$44</definedName>
    <definedName name="_xlnm.Print_Area" localSheetId="1">page2!$A$1:$I$46</definedName>
    <definedName name="_xlnm.Print_Area" localSheetId="2">page3!$A$1:$I$46</definedName>
    <definedName name="_xlnm.Print_Area" localSheetId="3">page4!$A$1:$I$26</definedName>
    <definedName name="_xlnm.Print_Area" localSheetId="4">page5!$A$1:$I$37</definedName>
    <definedName name="_xlnm.Print_Area" localSheetId="5">page6!$A$1:$K$33</definedName>
    <definedName name="Print_Area_MI">#REF!</definedName>
    <definedName name="q">'[1]52 to 54'!#REF!</definedName>
    <definedName name="s" localSheetId="2">#REF!</definedName>
    <definedName name="s">#REF!</definedName>
    <definedName name="t" localSheetId="2">#REF!</definedName>
    <definedName name="t">#REF!</definedName>
    <definedName name="u" localSheetId="2">#REF!</definedName>
    <definedName name="u">#REF!</definedName>
  </definedNames>
  <calcPr calcId="144525"/>
  <fileRecoveryPr autoRecover="0"/>
</workbook>
</file>

<file path=xl/calcChain.xml><?xml version="1.0" encoding="utf-8"?>
<calcChain xmlns="http://schemas.openxmlformats.org/spreadsheetml/2006/main">
  <c r="K9" i="10" l="1"/>
  <c r="C9" i="10"/>
  <c r="D9" i="10"/>
  <c r="E9" i="10"/>
  <c r="F9" i="10"/>
  <c r="G9" i="10"/>
  <c r="H9" i="10"/>
  <c r="I9" i="10"/>
  <c r="J9" i="10"/>
  <c r="B9" i="10"/>
  <c r="I9" i="9"/>
  <c r="C9" i="9"/>
  <c r="D9" i="9"/>
  <c r="E9" i="9"/>
  <c r="F9" i="9"/>
  <c r="G9" i="9"/>
  <c r="H9" i="9"/>
  <c r="B9" i="9"/>
  <c r="I9" i="8"/>
  <c r="C9" i="8"/>
  <c r="D9" i="8"/>
  <c r="E9" i="8"/>
  <c r="F9" i="8"/>
  <c r="G9" i="8"/>
  <c r="H9" i="8"/>
  <c r="B9" i="8"/>
  <c r="C9" i="103"/>
  <c r="P47" i="103" s="1"/>
  <c r="D9" i="103"/>
  <c r="E9" i="103"/>
  <c r="F9" i="103"/>
  <c r="G9" i="103"/>
  <c r="H9" i="103"/>
  <c r="I9" i="103"/>
  <c r="B9" i="103"/>
  <c r="N47" i="103" s="1"/>
  <c r="C9" i="104"/>
  <c r="D9" i="104"/>
  <c r="E9" i="104"/>
  <c r="F9" i="104"/>
  <c r="G9" i="104"/>
  <c r="H9" i="104"/>
  <c r="I9" i="104"/>
  <c r="C9" i="102"/>
  <c r="D9" i="102"/>
  <c r="E9" i="102"/>
  <c r="F9" i="102"/>
  <c r="G9" i="102"/>
  <c r="H9" i="102"/>
  <c r="I9" i="102"/>
  <c r="B9" i="102"/>
  <c r="B9" i="104" l="1"/>
  <c r="M41" i="102" l="1"/>
  <c r="M40" i="102"/>
  <c r="M39" i="102"/>
  <c r="M38" i="102"/>
  <c r="M42" i="102"/>
  <c r="M37" i="102"/>
  <c r="M36" i="102"/>
  <c r="L44" i="104"/>
  <c r="P44" i="103"/>
  <c r="L41" i="104" l="1"/>
  <c r="O41" i="102" l="1"/>
  <c r="O40" i="102"/>
  <c r="O36" i="102"/>
  <c r="O37" i="102"/>
  <c r="O38" i="102"/>
  <c r="O39" i="102"/>
  <c r="O42" i="102"/>
  <c r="L45" i="104"/>
  <c r="L43" i="104"/>
  <c r="L46" i="104"/>
  <c r="L42" i="104"/>
  <c r="N46" i="104"/>
  <c r="N44" i="104"/>
  <c r="N45" i="104"/>
  <c r="N41" i="104"/>
  <c r="N43" i="104"/>
  <c r="N42" i="104"/>
  <c r="N40" i="104"/>
  <c r="L40" i="104"/>
  <c r="S11" i="103" l="1"/>
  <c r="S24" i="103"/>
  <c r="S10" i="103"/>
  <c r="P24" i="102"/>
  <c r="P10" i="102"/>
  <c r="O10" i="102"/>
  <c r="O24" i="102"/>
  <c r="U11" i="104"/>
  <c r="U12" i="104"/>
  <c r="U24" i="104"/>
  <c r="Q11" i="104"/>
  <c r="R24" i="104"/>
  <c r="Q24" i="104"/>
  <c r="S11" i="104"/>
  <c r="T11" i="104"/>
  <c r="S12" i="104"/>
  <c r="T12" i="104"/>
  <c r="T24" i="104"/>
  <c r="S24" i="104"/>
  <c r="R11" i="104"/>
  <c r="R12" i="104"/>
  <c r="Q12" i="104"/>
  <c r="P24" i="104"/>
  <c r="P11" i="104"/>
  <c r="P12" i="104"/>
  <c r="O11" i="104"/>
  <c r="O12" i="104"/>
  <c r="O24" i="104"/>
  <c r="P46" i="103" l="1"/>
  <c r="N45" i="103"/>
  <c r="P45" i="103"/>
  <c r="N43" i="103"/>
  <c r="P42" i="103"/>
  <c r="N46" i="103"/>
  <c r="P43" i="103" l="1"/>
  <c r="N42" i="103"/>
  <c r="P41" i="103"/>
  <c r="N44" i="103"/>
  <c r="N41" i="103"/>
  <c r="L71" i="10" l="1"/>
  <c r="S44" i="104" l="1"/>
  <c r="R44" i="104"/>
  <c r="S43" i="104"/>
  <c r="R43" i="104"/>
  <c r="S42" i="104"/>
  <c r="R42" i="104"/>
  <c r="S41" i="104"/>
  <c r="R41" i="104"/>
  <c r="S40" i="104"/>
  <c r="R40" i="104"/>
  <c r="S39" i="104"/>
  <c r="R39" i="104"/>
  <c r="S38" i="104"/>
  <c r="R38" i="104"/>
</calcChain>
</file>

<file path=xl/sharedStrings.xml><?xml version="1.0" encoding="utf-8"?>
<sst xmlns="http://schemas.openxmlformats.org/spreadsheetml/2006/main" count="315" uniqueCount="80">
  <si>
    <t>FY</t>
  </si>
  <si>
    <t>Exports</t>
  </si>
  <si>
    <t>Imports</t>
  </si>
  <si>
    <t>March</t>
  </si>
  <si>
    <t>May</t>
  </si>
  <si>
    <t>June</t>
  </si>
  <si>
    <t>April</t>
  </si>
  <si>
    <t xml:space="preserve">June </t>
  </si>
  <si>
    <t>July</t>
  </si>
  <si>
    <t>Thailand</t>
  </si>
  <si>
    <t>China</t>
  </si>
  <si>
    <t>Malaysia</t>
  </si>
  <si>
    <t>India</t>
  </si>
  <si>
    <t>Don’t Delet</t>
  </si>
  <si>
    <t>Exp</t>
  </si>
  <si>
    <t>Imp</t>
  </si>
  <si>
    <t>Singapore</t>
  </si>
  <si>
    <t>Japan</t>
  </si>
  <si>
    <t>Republic of  Korea</t>
  </si>
  <si>
    <t>February</t>
  </si>
  <si>
    <t>Germany</t>
  </si>
  <si>
    <t>Thiland</t>
  </si>
  <si>
    <t>Don"t Delete</t>
  </si>
  <si>
    <t>Indonesia</t>
  </si>
  <si>
    <t>United States</t>
  </si>
  <si>
    <t>United Kingdom</t>
  </si>
  <si>
    <t xml:space="preserve">               </t>
  </si>
  <si>
    <t xml:space="preserve">   </t>
  </si>
  <si>
    <t xml:space="preserve"> </t>
  </si>
  <si>
    <t>Vietnam</t>
  </si>
  <si>
    <t>United Arab Emirates</t>
  </si>
  <si>
    <t>Bangladesh</t>
  </si>
  <si>
    <t>Spain</t>
  </si>
  <si>
    <t>Netherlands</t>
  </si>
  <si>
    <t>Sweden</t>
  </si>
  <si>
    <t>Saudi Arabia</t>
  </si>
  <si>
    <t>Pakistan</t>
  </si>
  <si>
    <t>August</t>
  </si>
  <si>
    <t>September</t>
  </si>
  <si>
    <t>October</t>
  </si>
  <si>
    <t>December</t>
  </si>
  <si>
    <t>Italy</t>
  </si>
  <si>
    <t>Australia</t>
  </si>
  <si>
    <t>France</t>
  </si>
  <si>
    <t>Taiwan</t>
  </si>
  <si>
    <t>Iran</t>
  </si>
  <si>
    <t>-</t>
  </si>
  <si>
    <t xml:space="preserve">November </t>
  </si>
  <si>
    <t xml:space="preserve">                           (Cont'd)</t>
  </si>
  <si>
    <t xml:space="preserve">     (Cont'd)</t>
  </si>
  <si>
    <t xml:space="preserve">    (Cont'd)</t>
  </si>
  <si>
    <t>Myanmar Petroleum Product Enterprise.</t>
  </si>
  <si>
    <t xml:space="preserve">January </t>
  </si>
  <si>
    <t>China, Hong Kong SAR</t>
  </si>
  <si>
    <t>e</t>
  </si>
  <si>
    <t>i</t>
  </si>
  <si>
    <t>2021-2022
(April-March)</t>
  </si>
  <si>
    <t>2020-2021 
(April-March)</t>
  </si>
  <si>
    <t>2022-2023
(April-May)</t>
  </si>
  <si>
    <t xml:space="preserve"> Exports Market (2020-2021)
</t>
  </si>
  <si>
    <t xml:space="preserve">Imports Market (2020-2021)
</t>
  </si>
  <si>
    <t>Exports/Import  Market (2021-22)</t>
  </si>
  <si>
    <t>2022-2023
(April-June)</t>
  </si>
  <si>
    <t xml:space="preserve">      Myanma Petrochemical Enterprise.</t>
  </si>
  <si>
    <t xml:space="preserve">      Oil and Gas Planning Department.</t>
  </si>
  <si>
    <t xml:space="preserve">      Myanma Oil and Gas Enterprise.</t>
  </si>
  <si>
    <t xml:space="preserve">      Myanmar National Airlines.</t>
  </si>
  <si>
    <t xml:space="preserve">      Myanmar Airways International.</t>
  </si>
  <si>
    <t xml:space="preserve">      Department of Electric Power Planning.</t>
  </si>
  <si>
    <t xml:space="preserve">        Sources:  Customs Department.    </t>
  </si>
  <si>
    <t>1 of 6</t>
  </si>
  <si>
    <t>2 of 6</t>
  </si>
  <si>
    <t>3 of 6</t>
  </si>
  <si>
    <t>4 of 6</t>
  </si>
  <si>
    <t>5 of 6</t>
  </si>
  <si>
    <t>6 of 6</t>
  </si>
  <si>
    <t>1.4 TRADE BY MAJOR TRADING COUNTRY/REGION</t>
  </si>
  <si>
    <t>Include border trade for Thailand, China and India, Million US$</t>
  </si>
  <si>
    <t>Million US$</t>
  </si>
  <si>
    <t>Include border trade for Bangladesh, Million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</si>
</sst>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&quot;€&quot;\ #,##0;\-&quot;€&quot;\ #,##0"/>
    <numFmt numFmtId="167" formatCode="0.000"/>
    <numFmt numFmtId="168" formatCode="0.00;[Red]0.00"/>
    <numFmt numFmtId="169" formatCode="0.0_)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Helv"/>
    </font>
    <font>
      <sz val="12"/>
      <name val="Times New Roman"/>
      <family val="1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F8F8F8"/>
      <name val="Arial"/>
      <family val="2"/>
    </font>
    <font>
      <sz val="10"/>
      <color rgb="FFF8F8F8"/>
      <name val="Arial"/>
      <family val="2"/>
    </font>
    <font>
      <sz val="11"/>
      <color rgb="FFF8F8F8"/>
      <name val="Calibri"/>
      <family val="2"/>
      <scheme val="minor"/>
    </font>
    <font>
      <sz val="11"/>
      <color rgb="FFF8F8F8"/>
      <name val="Arial"/>
      <family val="2"/>
    </font>
    <font>
      <sz val="12"/>
      <color rgb="FFF8F8F8"/>
      <name val="Helv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8F8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0" fontId="8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1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165" fontId="10" fillId="0" borderId="0"/>
    <xf numFmtId="165" fontId="10" fillId="0" borderId="0"/>
    <xf numFmtId="166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167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167" fontId="10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6" borderId="15" applyNumberFormat="0" applyAlignment="0" applyProtection="0"/>
    <xf numFmtId="0" fontId="24" fillId="20" borderId="16" applyNumberFormat="0" applyAlignment="0" applyProtection="0"/>
    <xf numFmtId="43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5" applyNumberFormat="0" applyAlignment="0" applyProtection="0"/>
    <xf numFmtId="0" fontId="31" fillId="0" borderId="20" applyNumberFormat="0" applyFill="0" applyAlignment="0" applyProtection="0"/>
    <xf numFmtId="0" fontId="32" fillId="12" borderId="0" applyNumberFormat="0" applyBorder="0" applyAlignment="0" applyProtection="0"/>
    <xf numFmtId="0" fontId="15" fillId="0" borderId="0"/>
    <xf numFmtId="0" fontId="9" fillId="8" borderId="21" applyNumberFormat="0" applyFont="0" applyAlignment="0" applyProtection="0"/>
    <xf numFmtId="0" fontId="33" fillId="6" borderId="22" applyNumberFormat="0" applyAlignment="0" applyProtection="0"/>
    <xf numFmtId="0" fontId="34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33" fillId="0" borderId="44" applyNumberFormat="0" applyFill="0" applyAlignment="0" applyProtection="0"/>
    <xf numFmtId="0" fontId="33" fillId="6" borderId="43" applyNumberFormat="0" applyAlignment="0" applyProtection="0"/>
    <xf numFmtId="0" fontId="9" fillId="8" borderId="42" applyNumberFormat="0" applyFont="0" applyAlignment="0" applyProtection="0"/>
    <xf numFmtId="0" fontId="30" fillId="7" borderId="41" applyNumberFormat="0" applyAlignment="0" applyProtection="0"/>
    <xf numFmtId="43" fontId="9" fillId="0" borderId="0" applyFont="0" applyFill="0" applyBorder="0" applyAlignment="0" applyProtection="0"/>
    <xf numFmtId="0" fontId="23" fillId="6" borderId="41" applyNumberFormat="0" applyAlignment="0" applyProtection="0"/>
    <xf numFmtId="0" fontId="23" fillId="6" borderId="37" applyNumberFormat="0" applyAlignment="0" applyProtection="0"/>
    <xf numFmtId="43" fontId="9" fillId="0" borderId="0" applyFont="0" applyFill="0" applyBorder="0" applyAlignment="0" applyProtection="0"/>
    <xf numFmtId="0" fontId="30" fillId="7" borderId="37" applyNumberFormat="0" applyAlignment="0" applyProtection="0"/>
    <xf numFmtId="0" fontId="9" fillId="8" borderId="38" applyNumberFormat="0" applyFont="0" applyAlignment="0" applyProtection="0"/>
    <xf numFmtId="0" fontId="33" fillId="6" borderId="39" applyNumberFormat="0" applyAlignment="0" applyProtection="0"/>
    <xf numFmtId="0" fontId="33" fillId="0" borderId="40" applyNumberFormat="0" applyFill="0" applyAlignment="0" applyProtection="0"/>
    <xf numFmtId="0" fontId="9" fillId="0" borderId="0"/>
  </cellStyleXfs>
  <cellXfs count="233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Fill="1"/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left" readingOrder="2"/>
    </xf>
    <xf numFmtId="0" fontId="4" fillId="0" borderId="0" xfId="0" applyFont="1" applyFill="1" applyBorder="1"/>
    <xf numFmtId="2" fontId="5" fillId="0" borderId="0" xfId="0" applyNumberFormat="1" applyFont="1" applyFill="1" applyBorder="1"/>
    <xf numFmtId="2" fontId="5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ill="1"/>
    <xf numFmtId="0" fontId="0" fillId="0" borderId="0" xfId="0" applyFill="1"/>
    <xf numFmtId="167" fontId="10" fillId="0" borderId="0" xfId="183" applyNumberFormat="1"/>
    <xf numFmtId="0" fontId="4" fillId="0" borderId="0" xfId="0" applyFont="1" applyBorder="1"/>
    <xf numFmtId="2" fontId="5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6" fillId="5" borderId="0" xfId="0" applyFont="1" applyFill="1" applyBorder="1" applyAlignment="1">
      <alignment horizontal="left" vertical="center" indent="1"/>
    </xf>
    <xf numFmtId="0" fontId="4" fillId="4" borderId="0" xfId="0" applyFont="1" applyFill="1"/>
    <xf numFmtId="2" fontId="4" fillId="4" borderId="0" xfId="0" applyNumberFormat="1" applyFont="1" applyFill="1"/>
    <xf numFmtId="0" fontId="4" fillId="4" borderId="0" xfId="0" applyFont="1" applyFill="1" applyBorder="1"/>
    <xf numFmtId="2" fontId="5" fillId="4" borderId="0" xfId="0" applyNumberFormat="1" applyFont="1" applyFill="1" applyBorder="1"/>
    <xf numFmtId="43" fontId="4" fillId="0" borderId="0" xfId="1" applyFont="1"/>
    <xf numFmtId="0" fontId="12" fillId="3" borderId="0" xfId="1" applyNumberFormat="1" applyFont="1" applyFill="1" applyBorder="1" applyAlignment="1">
      <alignment horizontal="left" vertical="center" indent="1"/>
    </xf>
    <xf numFmtId="43" fontId="4" fillId="4" borderId="0" xfId="0" applyNumberFormat="1" applyFont="1" applyFill="1"/>
    <xf numFmtId="2" fontId="4" fillId="4" borderId="0" xfId="0" applyNumberFormat="1" applyFont="1" applyFill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0" xfId="1" applyFont="1" applyBorder="1"/>
    <xf numFmtId="2" fontId="16" fillId="5" borderId="11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 indent="1"/>
    </xf>
    <xf numFmtId="2" fontId="16" fillId="5" borderId="31" xfId="0" applyNumberFormat="1" applyFont="1" applyFill="1" applyBorder="1" applyAlignment="1">
      <alignment horizontal="right" vertical="center" indent="1"/>
    </xf>
    <xf numFmtId="2" fontId="16" fillId="5" borderId="32" xfId="0" applyNumberFormat="1" applyFont="1" applyFill="1" applyBorder="1" applyAlignment="1">
      <alignment horizontal="right" vertical="center" inden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9" fontId="9" fillId="4" borderId="0" xfId="0" applyNumberFormat="1" applyFont="1" applyFill="1" applyBorder="1" applyAlignment="1">
      <alignment horizontal="right" vertical="top"/>
    </xf>
    <xf numFmtId="2" fontId="16" fillId="0" borderId="29" xfId="0" applyNumberFormat="1" applyFont="1" applyFill="1" applyBorder="1" applyAlignment="1" applyProtection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4" fillId="0" borderId="0" xfId="0" applyFont="1" applyBorder="1"/>
    <xf numFmtId="43" fontId="7" fillId="5" borderId="0" xfId="1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vertical="center" wrapText="1"/>
    </xf>
    <xf numFmtId="2" fontId="16" fillId="5" borderId="4" xfId="0" applyNumberFormat="1" applyFont="1" applyFill="1" applyBorder="1" applyAlignment="1">
      <alignment horizontal="right" vertical="center" indent="1"/>
    </xf>
    <xf numFmtId="0" fontId="7" fillId="4" borderId="13" xfId="0" applyFont="1" applyFill="1" applyBorder="1" applyAlignment="1">
      <alignment horizontal="left" vertical="center" indent="1"/>
    </xf>
    <xf numFmtId="43" fontId="7" fillId="22" borderId="0" xfId="1" applyFont="1" applyFill="1" applyBorder="1" applyAlignment="1">
      <alignment horizontal="left" vertical="center" wrapText="1" indent="1"/>
    </xf>
    <xf numFmtId="43" fontId="4" fillId="4" borderId="0" xfId="1" applyFont="1" applyFill="1"/>
    <xf numFmtId="0" fontId="6" fillId="4" borderId="0" xfId="0" applyFont="1" applyFill="1" applyBorder="1" applyAlignment="1">
      <alignment horizontal="left" vertical="center" indent="1"/>
    </xf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3" fillId="0" borderId="35" xfId="0" applyFont="1" applyBorder="1" applyAlignment="1">
      <alignment horizontal="center" vertical="center" wrapText="1"/>
    </xf>
    <xf numFmtId="2" fontId="16" fillId="5" borderId="30" xfId="0" applyNumberFormat="1" applyFont="1" applyFill="1" applyBorder="1" applyAlignment="1">
      <alignment horizontal="right" vertical="center" indent="1"/>
    </xf>
    <xf numFmtId="169" fontId="6" fillId="4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16" fillId="4" borderId="0" xfId="0" applyNumberFormat="1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>
      <alignment vertical="center"/>
    </xf>
    <xf numFmtId="169" fontId="6" fillId="4" borderId="0" xfId="0" applyNumberFormat="1" applyFont="1" applyFill="1" applyBorder="1" applyAlignment="1"/>
    <xf numFmtId="2" fontId="39" fillId="4" borderId="0" xfId="0" applyNumberFormat="1" applyFont="1" applyFill="1" applyAlignment="1">
      <alignment horizontal="right" vertical="center"/>
    </xf>
    <xf numFmtId="0" fontId="38" fillId="4" borderId="0" xfId="0" applyFont="1" applyFill="1" applyAlignment="1">
      <alignment horizontal="right"/>
    </xf>
    <xf numFmtId="0" fontId="5" fillId="4" borderId="0" xfId="0" applyFont="1" applyFill="1"/>
    <xf numFmtId="2" fontId="5" fillId="4" borderId="0" xfId="0" applyNumberFormat="1" applyFont="1" applyFill="1"/>
    <xf numFmtId="43" fontId="4" fillId="4" borderId="0" xfId="1" applyFont="1" applyFill="1" applyAlignment="1">
      <alignment horizontal="left"/>
    </xf>
    <xf numFmtId="0" fontId="38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69" fontId="9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vertical="top"/>
    </xf>
    <xf numFmtId="43" fontId="36" fillId="3" borderId="0" xfId="1" applyFont="1" applyFill="1" applyBorder="1" applyAlignment="1">
      <alignment horizontal="right" vertical="center" indent="1"/>
    </xf>
    <xf numFmtId="0" fontId="3" fillId="0" borderId="47" xfId="0" applyFont="1" applyBorder="1" applyAlignment="1">
      <alignment horizontal="center" vertical="center" wrapText="1"/>
    </xf>
    <xf numFmtId="169" fontId="9" fillId="4" borderId="0" xfId="0" applyNumberFormat="1" applyFont="1" applyFill="1" applyBorder="1" applyAlignment="1">
      <alignment horizontal="right" vertical="top"/>
    </xf>
    <xf numFmtId="4" fontId="9" fillId="5" borderId="12" xfId="1" applyNumberFormat="1" applyFont="1" applyFill="1" applyBorder="1" applyAlignment="1">
      <alignment horizontal="right" vertical="center" wrapText="1" indent="1"/>
    </xf>
    <xf numFmtId="4" fontId="9" fillId="5" borderId="29" xfId="1" applyNumberFormat="1" applyFont="1" applyFill="1" applyBorder="1" applyAlignment="1">
      <alignment horizontal="right" vertical="center" wrapText="1" indent="1"/>
    </xf>
    <xf numFmtId="0" fontId="3" fillId="0" borderId="47" xfId="0" applyFont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9" fillId="5" borderId="11" xfId="1" applyNumberFormat="1" applyFont="1" applyFill="1" applyBorder="1" applyAlignment="1">
      <alignment horizontal="right" vertical="center" wrapText="1" indent="1"/>
    </xf>
    <xf numFmtId="2" fontId="16" fillId="0" borderId="11" xfId="0" applyNumberFormat="1" applyFont="1" applyFill="1" applyBorder="1" applyAlignment="1" applyProtection="1">
      <alignment horizontal="right" vertical="center" indent="1"/>
    </xf>
    <xf numFmtId="2" fontId="4" fillId="3" borderId="0" xfId="0" applyNumberFormat="1" applyFont="1" applyFill="1" applyBorder="1" applyAlignment="1">
      <alignment horizontal="right" vertical="center" indent="1"/>
    </xf>
    <xf numFmtId="2" fontId="9" fillId="3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4" borderId="52" xfId="0" applyFont="1" applyFill="1" applyBorder="1" applyAlignment="1">
      <alignment horizontal="left" vertical="center" indent="1"/>
    </xf>
    <xf numFmtId="2" fontId="16" fillId="5" borderId="11" xfId="0" applyNumberFormat="1" applyFont="1" applyFill="1" applyBorder="1" applyAlignment="1">
      <alignment horizontal="right" vertical="center" indent="2"/>
    </xf>
    <xf numFmtId="2" fontId="16" fillId="5" borderId="4" xfId="0" applyNumberFormat="1" applyFont="1" applyFill="1" applyBorder="1" applyAlignment="1">
      <alignment horizontal="right" vertical="center" indent="2"/>
    </xf>
    <xf numFmtId="2" fontId="16" fillId="5" borderId="32" xfId="0" applyNumberFormat="1" applyFont="1" applyFill="1" applyBorder="1" applyAlignment="1">
      <alignment horizontal="right" vertical="center" indent="2"/>
    </xf>
    <xf numFmtId="2" fontId="16" fillId="3" borderId="0" xfId="0" applyNumberFormat="1" applyFont="1" applyFill="1" applyBorder="1" applyAlignment="1">
      <alignment horizontal="right" vertical="center" indent="2"/>
    </xf>
    <xf numFmtId="2" fontId="16" fillId="5" borderId="31" xfId="0" applyNumberFormat="1" applyFont="1" applyFill="1" applyBorder="1" applyAlignment="1">
      <alignment horizontal="right" vertical="center" indent="2"/>
    </xf>
    <xf numFmtId="2" fontId="16" fillId="0" borderId="4" xfId="0" applyNumberFormat="1" applyFont="1" applyFill="1" applyBorder="1" applyAlignment="1">
      <alignment horizontal="right" vertical="center" indent="2"/>
    </xf>
    <xf numFmtId="2" fontId="16" fillId="0" borderId="11" xfId="0" applyNumberFormat="1" applyFont="1" applyFill="1" applyBorder="1" applyAlignment="1">
      <alignment horizontal="right" vertical="center" indent="2"/>
    </xf>
    <xf numFmtId="2" fontId="16" fillId="0" borderId="32" xfId="0" applyNumberFormat="1" applyFont="1" applyFill="1" applyBorder="1" applyAlignment="1">
      <alignment horizontal="right" vertical="center" indent="2"/>
    </xf>
    <xf numFmtId="0" fontId="3" fillId="0" borderId="48" xfId="0" applyFont="1" applyBorder="1" applyAlignment="1">
      <alignment horizontal="center" vertical="center" wrapText="1"/>
    </xf>
    <xf numFmtId="4" fontId="9" fillId="4" borderId="31" xfId="41" applyNumberFormat="1" applyFont="1" applyFill="1" applyBorder="1" applyAlignment="1">
      <alignment horizontal="right" vertical="center" wrapText="1" indent="1"/>
    </xf>
    <xf numFmtId="4" fontId="9" fillId="4" borderId="11" xfId="41" applyNumberFormat="1" applyFont="1" applyFill="1" applyBorder="1" applyAlignment="1">
      <alignment horizontal="right" vertical="center" wrapText="1" indent="1"/>
    </xf>
    <xf numFmtId="4" fontId="9" fillId="5" borderId="11" xfId="41" applyNumberFormat="1" applyFont="1" applyFill="1" applyBorder="1" applyAlignment="1">
      <alignment horizontal="right" vertical="center" wrapText="1" indent="1"/>
    </xf>
    <xf numFmtId="4" fontId="9" fillId="5" borderId="31" xfId="41" applyNumberFormat="1" applyFont="1" applyFill="1" applyBorder="1" applyAlignment="1">
      <alignment horizontal="right" vertical="center" wrapText="1" indent="1"/>
    </xf>
    <xf numFmtId="4" fontId="37" fillId="3" borderId="0" xfId="1" applyNumberFormat="1" applyFont="1" applyFill="1" applyBorder="1" applyAlignment="1">
      <alignment horizontal="right" vertical="center" wrapText="1" indent="1"/>
    </xf>
    <xf numFmtId="4" fontId="9" fillId="4" borderId="51" xfId="41" applyNumberFormat="1" applyFont="1" applyFill="1" applyBorder="1" applyAlignment="1">
      <alignment horizontal="right" vertical="center" wrapText="1" indent="1"/>
    </xf>
    <xf numFmtId="4" fontId="9" fillId="5" borderId="46" xfId="1" applyNumberFormat="1" applyFont="1" applyFill="1" applyBorder="1" applyAlignment="1">
      <alignment horizontal="right" vertical="center" wrapText="1" indent="1"/>
    </xf>
    <xf numFmtId="4" fontId="9" fillId="0" borderId="29" xfId="1" applyNumberFormat="1" applyFont="1" applyFill="1" applyBorder="1" applyAlignment="1">
      <alignment horizontal="right" vertical="center" wrapText="1" indent="1"/>
    </xf>
    <xf numFmtId="4" fontId="9" fillId="0" borderId="11" xfId="1" applyNumberFormat="1" applyFont="1" applyFill="1" applyBorder="1" applyAlignment="1">
      <alignment horizontal="right" vertical="center" wrapText="1" indent="1"/>
    </xf>
    <xf numFmtId="43" fontId="16" fillId="3" borderId="0" xfId="1" applyFont="1" applyFill="1" applyBorder="1" applyAlignment="1">
      <alignment horizontal="right" vertical="center" indent="1"/>
    </xf>
    <xf numFmtId="4" fontId="4" fillId="4" borderId="0" xfId="0" applyNumberFormat="1" applyFont="1" applyFill="1"/>
    <xf numFmtId="169" fontId="9" fillId="4" borderId="0" xfId="0" applyNumberFormat="1" applyFont="1" applyFill="1" applyBorder="1" applyAlignment="1">
      <alignment horizontal="right" vertical="top"/>
    </xf>
    <xf numFmtId="4" fontId="9" fillId="5" borderId="12" xfId="1" applyNumberFormat="1" applyFont="1" applyFill="1" applyBorder="1" applyAlignment="1">
      <alignment horizontal="right" vertical="center" wrapText="1" indent="2"/>
    </xf>
    <xf numFmtId="4" fontId="9" fillId="5" borderId="49" xfId="1" applyNumberFormat="1" applyFont="1" applyFill="1" applyBorder="1" applyAlignment="1">
      <alignment horizontal="right" vertical="center" wrapText="1" indent="2"/>
    </xf>
    <xf numFmtId="4" fontId="9" fillId="5" borderId="11" xfId="1" applyNumberFormat="1" applyFont="1" applyFill="1" applyBorder="1" applyAlignment="1">
      <alignment horizontal="right" vertical="center" wrapText="1" indent="2"/>
    </xf>
    <xf numFmtId="4" fontId="9" fillId="5" borderId="2" xfId="1" applyNumberFormat="1" applyFont="1" applyFill="1" applyBorder="1" applyAlignment="1">
      <alignment horizontal="right" vertical="center" wrapText="1" indent="2"/>
    </xf>
    <xf numFmtId="4" fontId="16" fillId="4" borderId="29" xfId="1" applyNumberFormat="1" applyFont="1" applyFill="1" applyBorder="1" applyAlignment="1">
      <alignment horizontal="right" vertical="center" wrapText="1" indent="2"/>
    </xf>
    <xf numFmtId="4" fontId="16" fillId="4" borderId="0" xfId="1" applyNumberFormat="1" applyFont="1" applyFill="1" applyBorder="1" applyAlignment="1">
      <alignment horizontal="right" vertical="center" wrapText="1" indent="2"/>
    </xf>
    <xf numFmtId="4" fontId="16" fillId="4" borderId="11" xfId="1" applyNumberFormat="1" applyFont="1" applyFill="1" applyBorder="1" applyAlignment="1">
      <alignment horizontal="right" vertical="center" wrapText="1" indent="2"/>
    </xf>
    <xf numFmtId="4" fontId="16" fillId="4" borderId="31" xfId="1" applyNumberFormat="1" applyFont="1" applyFill="1" applyBorder="1" applyAlignment="1">
      <alignment horizontal="right" vertical="center" wrapText="1" indent="2"/>
    </xf>
    <xf numFmtId="4" fontId="9" fillId="5" borderId="29" xfId="1" applyNumberFormat="1" applyFont="1" applyFill="1" applyBorder="1" applyAlignment="1">
      <alignment horizontal="right" vertical="center" wrapText="1" indent="2"/>
    </xf>
    <xf numFmtId="4" fontId="9" fillId="5" borderId="0" xfId="1" applyNumberFormat="1" applyFont="1" applyFill="1" applyBorder="1" applyAlignment="1">
      <alignment horizontal="right" vertical="center" wrapText="1" indent="2"/>
    </xf>
    <xf numFmtId="43" fontId="36" fillId="3" borderId="0" xfId="1" applyFont="1" applyFill="1" applyBorder="1" applyAlignment="1">
      <alignment horizontal="right" vertical="center" indent="2"/>
    </xf>
    <xf numFmtId="4" fontId="9" fillId="4" borderId="31" xfId="41" applyNumberFormat="1" applyFont="1" applyFill="1" applyBorder="1" applyAlignment="1">
      <alignment horizontal="right" vertical="center" wrapText="1" indent="2"/>
    </xf>
    <xf numFmtId="4" fontId="9" fillId="4" borderId="11" xfId="41" applyNumberFormat="1" applyFont="1" applyFill="1" applyBorder="1" applyAlignment="1">
      <alignment horizontal="right" vertical="center" wrapText="1" indent="2"/>
    </xf>
    <xf numFmtId="4" fontId="9" fillId="5" borderId="11" xfId="41" applyNumberFormat="1" applyFont="1" applyFill="1" applyBorder="1" applyAlignment="1">
      <alignment horizontal="right" vertical="center" wrapText="1" indent="2"/>
    </xf>
    <xf numFmtId="4" fontId="9" fillId="5" borderId="31" xfId="41" applyNumberFormat="1" applyFont="1" applyFill="1" applyBorder="1" applyAlignment="1">
      <alignment horizontal="right" vertical="center" wrapText="1" indent="2"/>
    </xf>
    <xf numFmtId="4" fontId="37" fillId="3" borderId="0" xfId="1" applyNumberFormat="1" applyFont="1" applyFill="1" applyBorder="1" applyAlignment="1">
      <alignment horizontal="right" vertical="center" wrapText="1" indent="2"/>
    </xf>
    <xf numFmtId="4" fontId="9" fillId="0" borderId="51" xfId="41" applyNumberFormat="1" applyFont="1" applyFill="1" applyBorder="1" applyAlignment="1">
      <alignment horizontal="right" vertical="center" wrapText="1" indent="2"/>
    </xf>
    <xf numFmtId="4" fontId="9" fillId="4" borderId="51" xfId="41" applyNumberFormat="1" applyFont="1" applyFill="1" applyBorder="1" applyAlignment="1">
      <alignment horizontal="right" vertical="center" wrapText="1" indent="2"/>
    </xf>
    <xf numFmtId="4" fontId="9" fillId="5" borderId="46" xfId="1" applyNumberFormat="1" applyFont="1" applyFill="1" applyBorder="1" applyAlignment="1">
      <alignment horizontal="right" vertical="center" wrapText="1" indent="2"/>
    </xf>
    <xf numFmtId="4" fontId="9" fillId="0" borderId="29" xfId="1" applyNumberFormat="1" applyFont="1" applyFill="1" applyBorder="1" applyAlignment="1">
      <alignment horizontal="right" vertical="center" wrapText="1" indent="2"/>
    </xf>
    <xf numFmtId="4" fontId="9" fillId="0" borderId="11" xfId="1" applyNumberFormat="1" applyFont="1" applyFill="1" applyBorder="1" applyAlignment="1">
      <alignment horizontal="right" vertical="center" wrapText="1" indent="2"/>
    </xf>
    <xf numFmtId="43" fontId="16" fillId="3" borderId="0" xfId="1" applyFont="1" applyFill="1" applyBorder="1" applyAlignment="1">
      <alignment horizontal="right" vertical="center" indent="2"/>
    </xf>
    <xf numFmtId="2" fontId="16" fillId="5" borderId="31" xfId="0" applyNumberFormat="1" applyFont="1" applyFill="1" applyBorder="1" applyAlignment="1" applyProtection="1">
      <alignment horizontal="right" vertical="center" indent="2"/>
    </xf>
    <xf numFmtId="2" fontId="16" fillId="5" borderId="45" xfId="0" applyNumberFormat="1" applyFont="1" applyFill="1" applyBorder="1" applyAlignment="1">
      <alignment horizontal="right" vertical="center" indent="2"/>
    </xf>
    <xf numFmtId="2" fontId="4" fillId="5" borderId="31" xfId="0" applyNumberFormat="1" applyFont="1" applyFill="1" applyBorder="1" applyAlignment="1">
      <alignment horizontal="right" vertical="center" indent="2"/>
    </xf>
    <xf numFmtId="2" fontId="16" fillId="0" borderId="29" xfId="0" applyNumberFormat="1" applyFont="1" applyFill="1" applyBorder="1" applyAlignment="1" applyProtection="1">
      <alignment horizontal="right" vertical="center" indent="2"/>
    </xf>
    <xf numFmtId="2" fontId="16" fillId="0" borderId="29" xfId="0" applyNumberFormat="1" applyFont="1" applyFill="1" applyBorder="1" applyAlignment="1">
      <alignment horizontal="right" vertical="center" indent="2"/>
    </xf>
    <xf numFmtId="2" fontId="4" fillId="4" borderId="0" xfId="0" applyNumberFormat="1" applyFont="1" applyFill="1" applyBorder="1" applyAlignment="1">
      <alignment horizontal="right" vertical="center" indent="2"/>
    </xf>
    <xf numFmtId="2" fontId="16" fillId="5" borderId="11" xfId="0" applyNumberFormat="1" applyFont="1" applyFill="1" applyBorder="1" applyAlignment="1" applyProtection="1">
      <alignment horizontal="right" vertical="center" indent="2"/>
    </xf>
    <xf numFmtId="2" fontId="4" fillId="5" borderId="11" xfId="0" applyNumberFormat="1" applyFont="1" applyFill="1" applyBorder="1" applyAlignment="1">
      <alignment horizontal="right" vertical="center" indent="2"/>
    </xf>
    <xf numFmtId="2" fontId="4" fillId="3" borderId="0" xfId="0" applyNumberFormat="1" applyFont="1" applyFill="1" applyBorder="1" applyAlignment="1">
      <alignment horizontal="right" vertical="center" indent="2"/>
    </xf>
    <xf numFmtId="2" fontId="4" fillId="0" borderId="0" xfId="0" applyNumberFormat="1" applyFont="1" applyFill="1" applyBorder="1" applyAlignment="1">
      <alignment horizontal="right" vertical="center" indent="2"/>
    </xf>
    <xf numFmtId="2" fontId="16" fillId="0" borderId="50" xfId="0" applyNumberFormat="1" applyFont="1" applyFill="1" applyBorder="1" applyAlignment="1" applyProtection="1">
      <alignment horizontal="right" vertical="center" indent="2"/>
    </xf>
    <xf numFmtId="2" fontId="16" fillId="0" borderId="50" xfId="0" applyNumberFormat="1" applyFont="1" applyFill="1" applyBorder="1" applyAlignment="1">
      <alignment horizontal="right" vertical="center" indent="2"/>
    </xf>
    <xf numFmtId="2" fontId="4" fillId="0" borderId="53" xfId="0" applyNumberFormat="1" applyFont="1" applyFill="1" applyBorder="1" applyAlignment="1">
      <alignment horizontal="right" vertical="center" indent="2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2" fontId="16" fillId="4" borderId="31" xfId="0" applyNumberFormat="1" applyFont="1" applyFill="1" applyBorder="1" applyAlignment="1">
      <alignment horizontal="right" vertical="center" indent="2"/>
    </xf>
    <xf numFmtId="4" fontId="9" fillId="4" borderId="50" xfId="41" applyNumberFormat="1" applyFont="1" applyFill="1" applyBorder="1" applyAlignment="1">
      <alignment horizontal="right" vertical="center" wrapText="1" inden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40" fillId="0" borderId="0" xfId="0" applyFont="1" applyFill="1" applyBorder="1" applyAlignment="1">
      <alignment vertical="center"/>
    </xf>
    <xf numFmtId="2" fontId="41" fillId="0" borderId="0" xfId="0" applyNumberFormat="1" applyFont="1" applyFill="1" applyBorder="1" applyAlignment="1" applyProtection="1">
      <alignment horizontal="right" vertical="center" indent="1"/>
    </xf>
    <xf numFmtId="43" fontId="40" fillId="0" borderId="0" xfId="1" applyFont="1" applyFill="1" applyBorder="1" applyAlignment="1">
      <alignment horizontal="left" vertical="center" indent="1"/>
    </xf>
    <xf numFmtId="43" fontId="41" fillId="0" borderId="0" xfId="1" applyFont="1" applyFill="1" applyBorder="1" applyAlignment="1" applyProtection="1">
      <alignment horizontal="left" vertical="center" indent="1"/>
    </xf>
    <xf numFmtId="2" fontId="41" fillId="0" borderId="0" xfId="0" applyNumberFormat="1" applyFont="1" applyFill="1" applyBorder="1" applyAlignment="1">
      <alignment horizontal="right" vertical="center" indent="1"/>
    </xf>
    <xf numFmtId="43" fontId="41" fillId="0" borderId="0" xfId="1" applyFont="1" applyFill="1" applyBorder="1" applyAlignment="1">
      <alignment horizontal="left" vertical="center" indent="1"/>
    </xf>
    <xf numFmtId="164" fontId="41" fillId="0" borderId="0" xfId="0" applyNumberFormat="1" applyFont="1" applyFill="1" applyBorder="1"/>
    <xf numFmtId="43" fontId="41" fillId="0" borderId="0" xfId="0" applyNumberFormat="1" applyFont="1" applyFill="1" applyBorder="1"/>
    <xf numFmtId="0" fontId="41" fillId="0" borderId="0" xfId="0" applyFont="1" applyFill="1" applyBorder="1" applyAlignment="1">
      <alignment horizontal="right"/>
    </xf>
    <xf numFmtId="2" fontId="41" fillId="0" borderId="0" xfId="0" applyNumberFormat="1" applyFont="1" applyFill="1" applyBorder="1"/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168" fontId="41" fillId="0" borderId="0" xfId="0" applyNumberFormat="1" applyFont="1" applyFill="1" applyBorder="1"/>
    <xf numFmtId="0" fontId="42" fillId="0" borderId="0" xfId="0" applyFont="1" applyFill="1" applyBorder="1"/>
    <xf numFmtId="39" fontId="42" fillId="0" borderId="0" xfId="1" applyNumberFormat="1" applyFont="1" applyFill="1" applyBorder="1"/>
    <xf numFmtId="43" fontId="41" fillId="0" borderId="0" xfId="1" applyFont="1" applyFill="1" applyBorder="1"/>
    <xf numFmtId="39" fontId="42" fillId="0" borderId="0" xfId="1" quotePrefix="1" applyNumberFormat="1" applyFont="1" applyFill="1" applyBorder="1"/>
    <xf numFmtId="43" fontId="41" fillId="0" borderId="0" xfId="1" applyFont="1" applyFill="1" applyBorder="1" applyAlignment="1">
      <alignment vertical="center" wrapText="1"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43" fontId="41" fillId="0" borderId="0" xfId="1" applyFont="1" applyFill="1" applyBorder="1" applyAlignment="1" applyProtection="1">
      <alignment horizontal="right" vertical="center"/>
    </xf>
    <xf numFmtId="43" fontId="41" fillId="0" borderId="0" xfId="1" applyFont="1" applyFill="1" applyBorder="1" applyAlignment="1">
      <alignment horizontal="right" vertical="center"/>
    </xf>
    <xf numFmtId="43" fontId="41" fillId="0" borderId="0" xfId="1" applyFont="1" applyFill="1" applyBorder="1" applyAlignment="1" applyProtection="1">
      <alignment horizontal="left" vertical="center"/>
    </xf>
    <xf numFmtId="0" fontId="41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2" fontId="43" fillId="0" borderId="0" xfId="0" applyNumberFormat="1" applyFont="1" applyFill="1" applyBorder="1"/>
    <xf numFmtId="0" fontId="41" fillId="0" borderId="0" xfId="0" applyFont="1" applyFill="1" applyBorder="1" applyAlignment="1">
      <alignment horizontal="left"/>
    </xf>
    <xf numFmtId="43" fontId="41" fillId="0" borderId="0" xfId="1" applyFont="1" applyFill="1" applyBorder="1" applyAlignment="1" applyProtection="1">
      <alignment horizontal="right" vertical="center" indent="1"/>
    </xf>
    <xf numFmtId="43" fontId="41" fillId="0" borderId="0" xfId="1" applyFont="1" applyFill="1" applyBorder="1" applyAlignment="1">
      <alignment horizontal="right" vertical="center" indent="1"/>
    </xf>
    <xf numFmtId="2" fontId="41" fillId="0" borderId="0" xfId="0" applyNumberFormat="1" applyFont="1" applyFill="1" applyBorder="1" applyAlignment="1">
      <alignment horizontal="right"/>
    </xf>
    <xf numFmtId="167" fontId="44" fillId="0" borderId="0" xfId="192" applyNumberFormat="1" applyFont="1" applyFill="1" applyBorder="1"/>
    <xf numFmtId="0" fontId="43" fillId="0" borderId="0" xfId="0" applyFont="1" applyFill="1" applyBorder="1"/>
    <xf numFmtId="43" fontId="43" fillId="0" borderId="0" xfId="1" applyFont="1" applyFill="1" applyBorder="1"/>
    <xf numFmtId="0" fontId="4" fillId="0" borderId="0" xfId="0" quotePrefix="1" applyFont="1" applyBorder="1" applyAlignment="1">
      <alignment horizontal="right"/>
    </xf>
    <xf numFmtId="0" fontId="4" fillId="0" borderId="0" xfId="0" quotePrefix="1" applyFont="1" applyAlignment="1">
      <alignment horizontal="right" vertical="center"/>
    </xf>
    <xf numFmtId="0" fontId="4" fillId="0" borderId="0" xfId="0" quotePrefix="1" applyFont="1" applyBorder="1" applyAlignment="1">
      <alignment horizontal="right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9" fontId="40" fillId="0" borderId="0" xfId="0" applyNumberFormat="1" applyFont="1" applyFill="1" applyBorder="1" applyAlignment="1">
      <alignment horizontal="right" vertical="center"/>
    </xf>
    <xf numFmtId="169" fontId="6" fillId="4" borderId="0" xfId="0" applyNumberFormat="1" applyFont="1" applyFill="1" applyBorder="1" applyAlignment="1">
      <alignment horizontal="center"/>
    </xf>
    <xf numFmtId="169" fontId="9" fillId="4" borderId="0" xfId="0" applyNumberFormat="1" applyFont="1" applyFill="1" applyBorder="1" applyAlignment="1">
      <alignment horizontal="right" vertical="top"/>
    </xf>
    <xf numFmtId="0" fontId="3" fillId="0" borderId="3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 applyAlignment="1">
      <alignment vertical="top"/>
    </xf>
    <xf numFmtId="0" fontId="7" fillId="0" borderId="0" xfId="0" applyFont="1" applyBorder="1" applyAlignment="1">
      <alignment horizontal="center" vertical="center"/>
    </xf>
  </cellXfs>
  <cellStyles count="295">
    <cellStyle name="20% - Accent1 2" xfId="197"/>
    <cellStyle name="20% - Accent2 2" xfId="198"/>
    <cellStyle name="20% - Accent3 2" xfId="199"/>
    <cellStyle name="20% - Accent4 2" xfId="200"/>
    <cellStyle name="20% - Accent5 2" xfId="201"/>
    <cellStyle name="20% - Accent6 2" xfId="202"/>
    <cellStyle name="40% - Accent1 2" xfId="203"/>
    <cellStyle name="40% - Accent2 2" xfId="204"/>
    <cellStyle name="40% - Accent3 2" xfId="205"/>
    <cellStyle name="40% - Accent4 2" xfId="206"/>
    <cellStyle name="40% - Accent5 2" xfId="207"/>
    <cellStyle name="40% - Accent6 2" xfId="208"/>
    <cellStyle name="60% - Accent1 2" xfId="209"/>
    <cellStyle name="60% - Accent2 2" xfId="210"/>
    <cellStyle name="60% - Accent3 2" xfId="211"/>
    <cellStyle name="60% - Accent4 2" xfId="212"/>
    <cellStyle name="60% - Accent5 2" xfId="213"/>
    <cellStyle name="60% - Accent6 2" xfId="214"/>
    <cellStyle name="Accent1 2" xfId="215"/>
    <cellStyle name="Accent2 2" xfId="216"/>
    <cellStyle name="Accent3 2" xfId="217"/>
    <cellStyle name="Accent4 2" xfId="218"/>
    <cellStyle name="Accent5 2" xfId="219"/>
    <cellStyle name="Accent6 2" xfId="220"/>
    <cellStyle name="Bad 2" xfId="221"/>
    <cellStyle name="Calculation 2" xfId="222"/>
    <cellStyle name="Calculation 2 2" xfId="288"/>
    <cellStyle name="Calculation 2 3" xfId="287"/>
    <cellStyle name="Check Cell 2" xfId="223"/>
    <cellStyle name="Comma 10" xfId="1"/>
    <cellStyle name="Comma 11" xfId="224"/>
    <cellStyle name="Comma 11 2" xfId="289"/>
    <cellStyle name="Comma 11 3" xfId="286"/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85"/>
    <cellStyle name="Comma 2 18" xfId="241"/>
    <cellStyle name="Comma 2 19" xfId="259"/>
    <cellStyle name="Comma 2 2" xfId="10"/>
    <cellStyle name="Comma 2 2 10" xfId="11"/>
    <cellStyle name="Comma 2 2 11" xfId="12"/>
    <cellStyle name="Comma 2 2 12" xfId="13"/>
    <cellStyle name="Comma 2 2 13" xfId="14"/>
    <cellStyle name="Comma 2 2 14" xfId="15"/>
    <cellStyle name="Comma 2 2 15" xfId="16"/>
    <cellStyle name="Comma 2 2 16" xfId="186"/>
    <cellStyle name="Comma 2 2 17" xfId="242"/>
    <cellStyle name="Comma 2 2 18" xfId="260"/>
    <cellStyle name="Comma 2 2 19" xfId="276"/>
    <cellStyle name="Comma 2 2 2" xfId="17"/>
    <cellStyle name="Comma 2 2 3" xfId="18"/>
    <cellStyle name="Comma 2 2 4" xfId="19"/>
    <cellStyle name="Comma 2 2 5" xfId="20"/>
    <cellStyle name="Comma 2 2 6" xfId="21"/>
    <cellStyle name="Comma 2 2 7" xfId="22"/>
    <cellStyle name="Comma 2 2 8" xfId="23"/>
    <cellStyle name="Comma 2 2 9" xfId="24"/>
    <cellStyle name="Comma 2 20" xfId="277"/>
    <cellStyle name="Comma 2 3" xfId="25"/>
    <cellStyle name="Comma 2 4" xfId="26"/>
    <cellStyle name="Comma 2 5" xfId="27"/>
    <cellStyle name="Comma 2 6" xfId="28"/>
    <cellStyle name="Comma 2 7" xfId="29"/>
    <cellStyle name="Comma 2 8" xfId="30"/>
    <cellStyle name="Comma 2 9" xfId="31"/>
    <cellStyle name="Comma 3" xfId="32"/>
    <cellStyle name="Comma 3 10" xfId="33"/>
    <cellStyle name="Comma 3 11" xfId="34"/>
    <cellStyle name="Comma 3 12" xfId="35"/>
    <cellStyle name="Comma 3 13" xfId="36"/>
    <cellStyle name="Comma 3 14" xfId="37"/>
    <cellStyle name="Comma 3 15" xfId="38"/>
    <cellStyle name="Comma 3 16" xfId="39"/>
    <cellStyle name="Comma 3 17" xfId="187"/>
    <cellStyle name="Comma 3 18" xfId="243"/>
    <cellStyle name="Comma 3 19" xfId="264"/>
    <cellStyle name="Comma 3 2" xfId="40"/>
    <cellStyle name="Comma 3 2 10" xfId="41"/>
    <cellStyle name="Comma 3 2 11" xfId="42"/>
    <cellStyle name="Comma 3 2 12" xfId="43"/>
    <cellStyle name="Comma 3 2 13" xfId="44"/>
    <cellStyle name="Comma 3 2 14" xfId="45"/>
    <cellStyle name="Comma 3 2 15" xfId="46"/>
    <cellStyle name="Comma 3 2 16" xfId="184"/>
    <cellStyle name="Comma 3 2 17" xfId="265"/>
    <cellStyle name="Comma 3 2 18" xfId="273"/>
    <cellStyle name="Comma 3 2 2" xfId="47"/>
    <cellStyle name="Comma 3 2 3" xfId="48"/>
    <cellStyle name="Comma 3 2 4" xfId="49"/>
    <cellStyle name="Comma 3 2 5" xfId="50"/>
    <cellStyle name="Comma 3 2 6" xfId="51"/>
    <cellStyle name="Comma 3 2 7" xfId="52"/>
    <cellStyle name="Comma 3 2 8" xfId="53"/>
    <cellStyle name="Comma 3 2 9" xfId="54"/>
    <cellStyle name="Comma 3 20" xfId="275"/>
    <cellStyle name="Comma 3 3" xfId="55"/>
    <cellStyle name="Comma 3 4" xfId="56"/>
    <cellStyle name="Comma 3 5" xfId="57"/>
    <cellStyle name="Comma 3 6" xfId="58"/>
    <cellStyle name="Comma 3 7" xfId="59"/>
    <cellStyle name="Comma 3 8" xfId="60"/>
    <cellStyle name="Comma 3 9" xfId="61"/>
    <cellStyle name="Comma 4" xfId="62"/>
    <cellStyle name="Comma 4 10" xfId="63"/>
    <cellStyle name="Comma 4 11" xfId="64"/>
    <cellStyle name="Comma 4 12" xfId="65"/>
    <cellStyle name="Comma 4 13" xfId="66"/>
    <cellStyle name="Comma 4 14" xfId="67"/>
    <cellStyle name="Comma 4 15" xfId="68"/>
    <cellStyle name="Comma 4 16" xfId="188"/>
    <cellStyle name="Comma 4 17" xfId="244"/>
    <cellStyle name="Comma 4 18" xfId="267"/>
    <cellStyle name="Comma 4 19" xfId="271"/>
    <cellStyle name="Comma 4 2" xfId="69"/>
    <cellStyle name="Comma 4 3" xfId="70"/>
    <cellStyle name="Comma 4 4" xfId="71"/>
    <cellStyle name="Comma 4 5" xfId="72"/>
    <cellStyle name="Comma 4 6" xfId="73"/>
    <cellStyle name="Comma 4 7" xfId="74"/>
    <cellStyle name="Comma 4 8" xfId="75"/>
    <cellStyle name="Comma 4 9" xfId="76"/>
    <cellStyle name="Comma 5" xfId="77"/>
    <cellStyle name="Comma 5 2" xfId="245"/>
    <cellStyle name="Comma 6" xfId="78"/>
    <cellStyle name="Comma 6 2" xfId="246"/>
    <cellStyle name="Comma 7" xfId="79"/>
    <cellStyle name="Comma 7 10" xfId="80"/>
    <cellStyle name="Comma 7 11" xfId="81"/>
    <cellStyle name="Comma 7 12" xfId="82"/>
    <cellStyle name="Comma 7 13" xfId="83"/>
    <cellStyle name="Comma 7 14" xfId="84"/>
    <cellStyle name="Comma 7 15" xfId="85"/>
    <cellStyle name="Comma 7 16" xfId="191"/>
    <cellStyle name="Comma 7 17" xfId="247"/>
    <cellStyle name="Comma 7 18" xfId="269"/>
    <cellStyle name="Comma 7 19" xfId="270"/>
    <cellStyle name="Comma 7 2" xfId="86"/>
    <cellStyle name="Comma 7 3" xfId="87"/>
    <cellStyle name="Comma 7 4" xfId="88"/>
    <cellStyle name="Comma 7 5" xfId="89"/>
    <cellStyle name="Comma 7 6" xfId="90"/>
    <cellStyle name="Comma 7 7" xfId="91"/>
    <cellStyle name="Comma 7 8" xfId="92"/>
    <cellStyle name="Comma 7 9" xfId="93"/>
    <cellStyle name="Comma 8" xfId="94"/>
    <cellStyle name="Comma 8 2" xfId="248"/>
    <cellStyle name="Comma 9" xfId="95"/>
    <cellStyle name="Explanatory Text 2" xfId="225"/>
    <cellStyle name="Good 2" xfId="226"/>
    <cellStyle name="Heading 1 2" xfId="227"/>
    <cellStyle name="Heading 2 2" xfId="228"/>
    <cellStyle name="Heading 3 2" xfId="229"/>
    <cellStyle name="Heading 4 2" xfId="230"/>
    <cellStyle name="Input 2" xfId="231"/>
    <cellStyle name="Input 2 2" xfId="290"/>
    <cellStyle name="Input 2 3" xfId="285"/>
    <cellStyle name="Linked Cell 2" xfId="232"/>
    <cellStyle name="Neutral 2" xfId="233"/>
    <cellStyle name="Normal" xfId="0" builtinId="0"/>
    <cellStyle name="Normal 10" xfId="96"/>
    <cellStyle name="Normal 10 2" xfId="249"/>
    <cellStyle name="Normal 11" xfId="97"/>
    <cellStyle name="Normal 11 2" xfId="250"/>
    <cellStyle name="Normal 12" xfId="98"/>
    <cellStyle name="Normal 13" xfId="99"/>
    <cellStyle name="Normal 14" xfId="100"/>
    <cellStyle name="Normal 14 2" xfId="240"/>
    <cellStyle name="Normal 15" xfId="101"/>
    <cellStyle name="Normal 16" xfId="102"/>
    <cellStyle name="Normal 17" xfId="103"/>
    <cellStyle name="Normal 18" xfId="104"/>
    <cellStyle name="Normal 19" xfId="105"/>
    <cellStyle name="Normal 2" xfId="106"/>
    <cellStyle name="Normal 2 2" xfId="107"/>
    <cellStyle name="Normal 2 2 2" xfId="108"/>
    <cellStyle name="Normal 2 2 2 2" xfId="251"/>
    <cellStyle name="Normal 2 3" xfId="109"/>
    <cellStyle name="Normal 2 3 2" xfId="110"/>
    <cellStyle name="Normal 2 3_Feb(indicator)" xfId="111"/>
    <cellStyle name="Normal 2 4" xfId="112"/>
    <cellStyle name="Normal 2_P-88 to 94(Social)29-10-13(Last)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 2" xfId="234"/>
    <cellStyle name="Normal 3 2 2" xfId="252"/>
    <cellStyle name="Normal 30" xfId="125"/>
    <cellStyle name="Normal 31" xfId="126"/>
    <cellStyle name="Normal 32" xfId="127"/>
    <cellStyle name="Normal 33" xfId="128"/>
    <cellStyle name="Normal 34" xfId="129"/>
    <cellStyle name="Normal 35" xfId="130"/>
    <cellStyle name="Normal 36" xfId="131"/>
    <cellStyle name="Normal 37" xfId="132"/>
    <cellStyle name="Normal 38" xfId="133"/>
    <cellStyle name="Normal 39" xfId="134"/>
    <cellStyle name="Normal 4" xfId="135"/>
    <cellStyle name="Normal 4 2" xfId="253"/>
    <cellStyle name="Normal 40" xfId="136"/>
    <cellStyle name="Normal 41" xfId="137"/>
    <cellStyle name="Normal 42" xfId="138"/>
    <cellStyle name="Normal 43" xfId="139"/>
    <cellStyle name="Normal 44" xfId="140"/>
    <cellStyle name="Normal 45" xfId="141"/>
    <cellStyle name="Normal 46" xfId="142"/>
    <cellStyle name="Normal 47" xfId="143"/>
    <cellStyle name="Normal 48" xfId="144"/>
    <cellStyle name="Normal 49" xfId="145"/>
    <cellStyle name="Normal 5" xfId="146"/>
    <cellStyle name="Normal 5 2" xfId="254"/>
    <cellStyle name="Normal 50" xfId="147"/>
    <cellStyle name="Normal 51" xfId="148"/>
    <cellStyle name="Normal 52" xfId="149"/>
    <cellStyle name="Normal 53" xfId="193"/>
    <cellStyle name="Normal 53 2" xfId="278"/>
    <cellStyle name="Normal 53 3" xfId="263"/>
    <cellStyle name="Normal 54" xfId="194"/>
    <cellStyle name="Normal 54 2" xfId="279"/>
    <cellStyle name="Normal 54 3" xfId="262"/>
    <cellStyle name="Normal 55" xfId="195"/>
    <cellStyle name="Normal 55 2" xfId="280"/>
    <cellStyle name="Normal 55 3" xfId="261"/>
    <cellStyle name="Normal 56" xfId="196"/>
    <cellStyle name="Normal 56 2" xfId="281"/>
    <cellStyle name="Normal 56 3" xfId="294"/>
    <cellStyle name="Normal 6" xfId="150"/>
    <cellStyle name="Normal 6 2" xfId="255"/>
    <cellStyle name="Normal 7" xfId="151"/>
    <cellStyle name="Normal 7 2" xfId="256"/>
    <cellStyle name="Normal 8" xfId="152"/>
    <cellStyle name="Normal 8 10" xfId="153"/>
    <cellStyle name="Normal 8 11" xfId="154"/>
    <cellStyle name="Normal 8 12" xfId="155"/>
    <cellStyle name="Normal 8 13" xfId="156"/>
    <cellStyle name="Normal 8 14" xfId="157"/>
    <cellStyle name="Normal 8 15" xfId="158"/>
    <cellStyle name="Normal 8 16" xfId="159"/>
    <cellStyle name="Normal 8 17" xfId="189"/>
    <cellStyle name="Normal 8 18" xfId="257"/>
    <cellStyle name="Normal 8 19" xfId="272"/>
    <cellStyle name="Normal 8 2" xfId="160"/>
    <cellStyle name="Normal 8 2 10" xfId="161"/>
    <cellStyle name="Normal 8 2 11" xfId="162"/>
    <cellStyle name="Normal 8 2 12" xfId="163"/>
    <cellStyle name="Normal 8 2 13" xfId="164"/>
    <cellStyle name="Normal 8 2 14" xfId="165"/>
    <cellStyle name="Normal 8 2 15" xfId="166"/>
    <cellStyle name="Normal 8 2 16" xfId="190"/>
    <cellStyle name="Normal 8 2 17" xfId="274"/>
    <cellStyle name="Normal 8 2 18" xfId="266"/>
    <cellStyle name="Normal 8 2 2" xfId="167"/>
    <cellStyle name="Normal 8 2 3" xfId="168"/>
    <cellStyle name="Normal 8 2 4" xfId="169"/>
    <cellStyle name="Normal 8 2 5" xfId="170"/>
    <cellStyle name="Normal 8 2 6" xfId="171"/>
    <cellStyle name="Normal 8 2 7" xfId="172"/>
    <cellStyle name="Normal 8 2 8" xfId="173"/>
    <cellStyle name="Normal 8 2 9" xfId="174"/>
    <cellStyle name="Normal 8 20" xfId="268"/>
    <cellStyle name="Normal 8 3" xfId="175"/>
    <cellStyle name="Normal 8 4" xfId="176"/>
    <cellStyle name="Normal 8 5" xfId="177"/>
    <cellStyle name="Normal 8 6" xfId="178"/>
    <cellStyle name="Normal 8 7" xfId="179"/>
    <cellStyle name="Normal 8 8" xfId="180"/>
    <cellStyle name="Normal 8 9" xfId="181"/>
    <cellStyle name="Normal 9" xfId="182"/>
    <cellStyle name="Normal 9 2" xfId="258"/>
    <cellStyle name="Normal_kto9" xfId="183"/>
    <cellStyle name="Normal_kto9 4" xfId="192"/>
    <cellStyle name="Note 2" xfId="235"/>
    <cellStyle name="Note 2 2" xfId="291"/>
    <cellStyle name="Note 2 3" xfId="284"/>
    <cellStyle name="Output 2" xfId="236"/>
    <cellStyle name="Output 2 2" xfId="292"/>
    <cellStyle name="Output 2 3" xfId="283"/>
    <cellStyle name="Title 2" xfId="237"/>
    <cellStyle name="Total 2" xfId="238"/>
    <cellStyle name="Total 2 2" xfId="293"/>
    <cellStyle name="Total 2 3" xfId="282"/>
    <cellStyle name="Warning Text 2" xfId="239"/>
  </cellStyles>
  <dxfs count="0"/>
  <tableStyles count="0" defaultTableStyle="TableStyleMedium9" defaultPivotStyle="PivotStyleLight16"/>
  <colors>
    <mruColors>
      <color rgb="FFF8F8F8"/>
      <color rgb="FFCC3300"/>
      <color rgb="FF85312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9327598799418"/>
          <c:y val="0.24976386761107899"/>
          <c:w val="0.61207174886914162"/>
          <c:h val="0.66144758323559893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2F-4B1A-B919-03A27F8E92D0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2F-4B1A-B919-03A27F8E92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12F-4B1A-B919-03A27F8E92D0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2F-4B1A-B919-03A27F8E92D0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12F-4B1A-B919-03A27F8E92D0}"/>
              </c:ext>
            </c:extLst>
          </c:dPt>
          <c:dLbls>
            <c:dLbl>
              <c:idx val="0"/>
              <c:layout>
                <c:manualLayout>
                  <c:x val="0.13204244059553408"/>
                  <c:y val="9.52713241597839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 </a:t>
                    </a:r>
                  </a:p>
                  <a:p>
                    <a:r>
                      <a:rPr lang="en-US"/>
                      <a:t>5,778.22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905496326233563"/>
                  <c:y val="0.145197234304891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Thailand, </a:t>
                    </a:r>
                  </a:p>
                  <a:p>
                    <a:r>
                      <a:rPr lang="en-US"/>
                      <a:t>3,043.96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7043626358121208"/>
                  <c:y val="-6.6124386482542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Japan,</a:t>
                    </a:r>
                  </a:p>
                  <a:p>
                    <a:r>
                      <a:rPr lang="en-US"/>
                      <a:t> 1,105.68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2443215907583682"/>
                  <c:y val="-0.122265749196227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Singapore,</a:t>
                    </a:r>
                  </a:p>
                  <a:p>
                    <a:r>
                      <a:rPr lang="en-US"/>
                      <a:t> 684.83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417568845773977E-2"/>
                  <c:y val="-0.156218211481346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India, </a:t>
                    </a:r>
                  </a:p>
                  <a:p>
                    <a:r>
                      <a:rPr lang="en-US"/>
                      <a:t>589.46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2405995653615E-2"/>
                  <c:y val="-0.148623565715755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Republic of  Korea,</a:t>
                    </a:r>
                  </a:p>
                  <a:p>
                    <a:r>
                      <a:rPr lang="en-US"/>
                      <a:t> 393.47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6060301937707772"/>
                  <c:y val="-4.05079273725799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 </a:t>
                    </a:r>
                  </a:p>
                  <a:p>
                    <a:r>
                      <a:rPr lang="en-US"/>
                      <a:t>Hong Kong SAR, </a:t>
                    </a:r>
                  </a:p>
                  <a:p>
                    <a:r>
                      <a:rPr lang="en-US"/>
                      <a:t>87.16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txPr>
              <a:bodyPr anchor="ctr" anchorCtr="1"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page1!$K$40:$K$46</c:f>
              <c:strCache>
                <c:ptCount val="7"/>
                <c:pt idx="0">
                  <c:v>China</c:v>
                </c:pt>
                <c:pt idx="1">
                  <c:v>Thailand</c:v>
                </c:pt>
                <c:pt idx="2">
                  <c:v>Japan</c:v>
                </c:pt>
                <c:pt idx="3">
                  <c:v>Singapore</c:v>
                </c:pt>
                <c:pt idx="4">
                  <c:v>India</c:v>
                </c:pt>
                <c:pt idx="5">
                  <c:v>Republic of  Korea</c:v>
                </c:pt>
                <c:pt idx="6">
                  <c:v>China, Hong Kong SAR</c:v>
                </c:pt>
              </c:strCache>
            </c:strRef>
          </c:cat>
          <c:val>
            <c:numRef>
              <c:f>page1!$L$40:$L$46</c:f>
              <c:numCache>
                <c:formatCode>#,##0.00_);\(#,##0.00\)</c:formatCode>
                <c:ptCount val="7"/>
                <c:pt idx="0">
                  <c:v>5778.2199999999984</c:v>
                </c:pt>
                <c:pt idx="1">
                  <c:v>3043.96</c:v>
                </c:pt>
                <c:pt idx="2">
                  <c:v>1105.68</c:v>
                </c:pt>
                <c:pt idx="3">
                  <c:v>684.83000000000015</c:v>
                </c:pt>
                <c:pt idx="4">
                  <c:v>589.45999999999992</c:v>
                </c:pt>
                <c:pt idx="5">
                  <c:v>393.47</c:v>
                </c:pt>
                <c:pt idx="6">
                  <c:v>87.16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12F-4B1A-B919-03A27F8E9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"/>
        <c:holeSize val="40"/>
      </c:doughnutChart>
    </c:plotArea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26552781237724"/>
          <c:y val="0.27410265294958824"/>
          <c:w val="0.63537386614296554"/>
          <c:h val="0.65910112359551265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CE-4C40-A21B-F638D99CE26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1CE-4C40-A21B-F638D99CE2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CE-4C40-A21B-F638D99CE263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1CE-4C40-A21B-F638D99CE2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CE-4C40-A21B-F638D99CE26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1CE-4C40-A21B-F638D99CE263}"/>
              </c:ext>
            </c:extLst>
          </c:dPt>
          <c:dLbls>
            <c:dLbl>
              <c:idx val="0"/>
              <c:layout>
                <c:manualLayout>
                  <c:x val="0.17247572284614016"/>
                  <c:y val="5.55520942359233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</a:t>
                    </a:r>
                  </a:p>
                  <a:p>
                    <a:r>
                      <a:rPr lang="en-US"/>
                      <a:t>  5,934.31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0092524405672318"/>
                  <c:y val="4.46761442737273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Singapore,  </a:t>
                    </a:r>
                  </a:p>
                  <a:p>
                    <a:r>
                      <a:rPr lang="en-US"/>
                      <a:t>2,301.95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7599677738124464"/>
                  <c:y val="-7.0737069726606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Thailand,  </a:t>
                    </a:r>
                  </a:p>
                  <a:p>
                    <a:r>
                      <a:rPr lang="en-US"/>
                      <a:t>1,815.01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2917026825011063"/>
                  <c:y val="-0.124385868076446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India, </a:t>
                    </a:r>
                  </a:p>
                  <a:p>
                    <a:r>
                      <a:rPr lang="en-US"/>
                      <a:t> 623.36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233186346971334E-2"/>
                  <c:y val="-0.153661003274915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Republic of  Korea,  </a:t>
                    </a:r>
                  </a:p>
                  <a:p>
                    <a:r>
                      <a:rPr lang="en-US"/>
                      <a:t>502.69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871683468517983E-2"/>
                  <c:y val="-0.137751222289255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Japan,  </a:t>
                    </a:r>
                  </a:p>
                  <a:p>
                    <a:r>
                      <a:rPr lang="en-US"/>
                      <a:t>451.87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6972928743619284"/>
                  <c:y val="-5.5577668702376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 </a:t>
                    </a:r>
                  </a:p>
                  <a:p>
                    <a:r>
                      <a:rPr lang="en-US"/>
                      <a:t>Hong Kong SAR,  </a:t>
                    </a:r>
                  </a:p>
                  <a:p>
                    <a:r>
                      <a:rPr lang="en-US"/>
                      <a:t>5.05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page1!$M$40:$M$46</c:f>
              <c:strCache>
                <c:ptCount val="7"/>
                <c:pt idx="0">
                  <c:v>China</c:v>
                </c:pt>
                <c:pt idx="1">
                  <c:v>Singapore</c:v>
                </c:pt>
                <c:pt idx="2">
                  <c:v>Thailand</c:v>
                </c:pt>
                <c:pt idx="3">
                  <c:v>India</c:v>
                </c:pt>
                <c:pt idx="4">
                  <c:v>Republic of  Korea</c:v>
                </c:pt>
                <c:pt idx="5">
                  <c:v>Japan</c:v>
                </c:pt>
                <c:pt idx="6">
                  <c:v>China, Hong Kong SAR</c:v>
                </c:pt>
              </c:strCache>
            </c:strRef>
          </c:cat>
          <c:val>
            <c:numRef>
              <c:f>page1!$N$40:$N$46</c:f>
              <c:numCache>
                <c:formatCode>_(* #,##0.00_);_(* \(#,##0.00\);_(* "-"??_);_(@_)</c:formatCode>
                <c:ptCount val="7"/>
                <c:pt idx="0">
                  <c:v>5934.31</c:v>
                </c:pt>
                <c:pt idx="1">
                  <c:v>2301.9499999999998</c:v>
                </c:pt>
                <c:pt idx="2">
                  <c:v>1815.0100000000002</c:v>
                </c:pt>
                <c:pt idx="3">
                  <c:v>623.36</c:v>
                </c:pt>
                <c:pt idx="4">
                  <c:v>502.69</c:v>
                </c:pt>
                <c:pt idx="5">
                  <c:v>451.86999999999995</c:v>
                </c:pt>
                <c:pt idx="6">
                  <c:v>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1CE-4C40-A21B-F638D99CE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"/>
        <c:holeSize val="40"/>
      </c:doughnutChart>
    </c:plotArea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79657104049306"/>
          <c:y val="0.24150723095913718"/>
          <c:w val="0.5350418911565844"/>
          <c:h val="0.59634945850529031"/>
        </c:manualLayout>
      </c:layout>
      <c:doughnut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B1A-45DF-96C0-A78EFC242A78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FF6-43C0-87D9-015708CA262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0.11473968118515257"/>
                  <c:y val="0.13808560710784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 </a:t>
                    </a:r>
                  </a:p>
                  <a:p>
                    <a:r>
                      <a:rPr lang="en-US"/>
                      <a:t>3,880.02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7436538856082651"/>
                  <c:y val="3.94582598410298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Thailand, </a:t>
                    </a:r>
                  </a:p>
                  <a:p>
                    <a:r>
                      <a:rPr lang="en-US"/>
                      <a:t>3,648.48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4557316289939884"/>
                  <c:y val="-6.31332739678090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India, </a:t>
                    </a:r>
                  </a:p>
                  <a:p>
                    <a:r>
                      <a:rPr lang="en-US"/>
                      <a:t>984.52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740010368708523"/>
                  <c:y val="-0.122357365297608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Japan,</a:t>
                    </a:r>
                  </a:p>
                  <a:p>
                    <a:r>
                      <a:rPr lang="en-US"/>
                      <a:t> 974.99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180798619952428E-2"/>
                  <c:y val="-0.15392394259047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Republic of  Korea,</a:t>
                    </a:r>
                  </a:p>
                  <a:p>
                    <a:r>
                      <a:rPr lang="en-US"/>
                      <a:t> 295.47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0950772721120741"/>
                  <c:y val="-9.0772232891412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Singapore, </a:t>
                    </a:r>
                  </a:p>
                  <a:p>
                    <a:r>
                      <a:rPr lang="en-US"/>
                      <a:t>234.70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20197820589442148"/>
                  <c:y val="1.18374779523089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 </a:t>
                    </a:r>
                  </a:p>
                  <a:p>
                    <a:r>
                      <a:rPr lang="en-US"/>
                      <a:t>Hong Kong SAR, </a:t>
                    </a:r>
                  </a:p>
                  <a:p>
                    <a:r>
                      <a:rPr lang="en-US"/>
                      <a:t>110.60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page2!$L$36:$L$42</c:f>
              <c:strCache>
                <c:ptCount val="7"/>
                <c:pt idx="0">
                  <c:v>China</c:v>
                </c:pt>
                <c:pt idx="1">
                  <c:v>Thailand</c:v>
                </c:pt>
                <c:pt idx="2">
                  <c:v>India</c:v>
                </c:pt>
                <c:pt idx="3">
                  <c:v>Japan</c:v>
                </c:pt>
                <c:pt idx="4">
                  <c:v>Republic of  Korea</c:v>
                </c:pt>
                <c:pt idx="5">
                  <c:v>Singapore</c:v>
                </c:pt>
                <c:pt idx="6">
                  <c:v>China, Hong Kong SAR</c:v>
                </c:pt>
              </c:strCache>
            </c:strRef>
          </c:cat>
          <c:val>
            <c:numRef>
              <c:f>page2!$M$36:$M$42</c:f>
              <c:numCache>
                <c:formatCode>#,##0.00_);\(#,##0.00\)</c:formatCode>
                <c:ptCount val="7"/>
                <c:pt idx="0">
                  <c:v>3880.02</c:v>
                </c:pt>
                <c:pt idx="1">
                  <c:v>3648.4800000000005</c:v>
                </c:pt>
                <c:pt idx="2">
                  <c:v>984.52</c:v>
                </c:pt>
                <c:pt idx="3">
                  <c:v>974.99</c:v>
                </c:pt>
                <c:pt idx="4">
                  <c:v>295.46999999999997</c:v>
                </c:pt>
                <c:pt idx="5">
                  <c:v>234.7</c:v>
                </c:pt>
                <c:pt idx="6">
                  <c:v>110.6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B1A-45DF-96C0-A78EFC242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"/>
        <c:holeSize val="40"/>
      </c:doughnutChart>
    </c:plotArea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56354950096976"/>
          <c:y val="0.23608659728350673"/>
          <c:w val="0.48217960240097318"/>
          <c:h val="0.6211806345484141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4BACC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BC-4CB6-B1C5-427670DB4AB5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0BC-4CB6-B1C5-427670DB4AB5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0BC-4CB6-B1C5-427670DB4A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0BC-4CB6-B1C5-427670DB4AB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0.12188273536011535"/>
                  <c:y val="0.110820209791757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  </a:t>
                    </a:r>
                  </a:p>
                  <a:p>
                    <a:r>
                      <a:rPr lang="en-US"/>
                      <a:t>4,275.31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804668122242819"/>
                  <c:y val="5.12195171134546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Singapore, </a:t>
                    </a:r>
                  </a:p>
                  <a:p>
                    <a:r>
                      <a:rPr lang="en-US"/>
                      <a:t> 2,867.77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6807699151445976"/>
                  <c:y val="-6.09978618181682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Thailand,  </a:t>
                    </a:r>
                  </a:p>
                  <a:p>
                    <a:r>
                      <a:rPr lang="en-US"/>
                      <a:t>2,151.84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5194505093450784E-2"/>
                  <c:y val="-0.131707329720312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India,  </a:t>
                    </a:r>
                  </a:p>
                  <a:p>
                    <a:r>
                      <a:rPr lang="en-US"/>
                      <a:t>590.26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38901018690157E-2"/>
                  <c:y val="-0.160975625213714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Republic of  Korea,  </a:t>
                    </a:r>
                  </a:p>
                  <a:p>
                    <a:r>
                      <a:rPr lang="en-US"/>
                      <a:t>301.33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022645269270932"/>
                  <c:y val="-0.113414645036935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Japan,  </a:t>
                    </a:r>
                  </a:p>
                  <a:p>
                    <a:r>
                      <a:rPr lang="en-US"/>
                      <a:t>285.65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7408680908042345"/>
                  <c:y val="9.303101742246012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 </a:t>
                    </a:r>
                  </a:p>
                  <a:p>
                    <a:r>
                      <a:rPr lang="en-US"/>
                      <a:t>Hong Kong SAR,  </a:t>
                    </a:r>
                  </a:p>
                  <a:p>
                    <a:r>
                      <a:rPr lang="en-US"/>
                      <a:t>6.03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page2!$N$36:$N$42</c:f>
              <c:strCache>
                <c:ptCount val="7"/>
                <c:pt idx="0">
                  <c:v>China</c:v>
                </c:pt>
                <c:pt idx="1">
                  <c:v>Singapore</c:v>
                </c:pt>
                <c:pt idx="2">
                  <c:v>Thailand</c:v>
                </c:pt>
                <c:pt idx="3">
                  <c:v>India</c:v>
                </c:pt>
                <c:pt idx="4">
                  <c:v>Republic of  Korea</c:v>
                </c:pt>
                <c:pt idx="5">
                  <c:v>Japan</c:v>
                </c:pt>
                <c:pt idx="6">
                  <c:v>China, Hong Kong SAR</c:v>
                </c:pt>
              </c:strCache>
            </c:strRef>
          </c:cat>
          <c:val>
            <c:numRef>
              <c:f>page2!$O$36:$O$42</c:f>
              <c:numCache>
                <c:formatCode>_(* #,##0.00_);_(* \(#,##0.00\);_(* "-"??_);_(@_)</c:formatCode>
                <c:ptCount val="7"/>
                <c:pt idx="0">
                  <c:v>4275.3100000000004</c:v>
                </c:pt>
                <c:pt idx="1">
                  <c:v>2867.77</c:v>
                </c:pt>
                <c:pt idx="2">
                  <c:v>2151.8399999999997</c:v>
                </c:pt>
                <c:pt idx="3">
                  <c:v>590.26</c:v>
                </c:pt>
                <c:pt idx="4">
                  <c:v>301.32999999999993</c:v>
                </c:pt>
                <c:pt idx="5">
                  <c:v>285.64999999999998</c:v>
                </c:pt>
                <c:pt idx="6">
                  <c:v>6.0299999999999994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0BC-4CB6-B1C5-427670DB4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"/>
        <c:holeSize val="40"/>
      </c:doughnutChart>
    </c:plotArea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1452098587034"/>
          <c:y val="0.22168064190633138"/>
          <c:w val="0.69443081742193091"/>
          <c:h val="0.66489710610462538"/>
        </c:manualLayout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023-4E86-89B1-3DFCB6A53840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23-4E86-89B1-3DFCB6A538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023-4E86-89B1-3DFCB6A5384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23-4E86-89B1-3DFCB6A53840}"/>
              </c:ext>
            </c:extLst>
          </c:dPt>
          <c:dLbls>
            <c:dLbl>
              <c:idx val="0"/>
              <c:layout>
                <c:manualLayout>
                  <c:x val="0.16014558689717925"/>
                  <c:y val="7.6036497518809032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8198362147406735"/>
                  <c:y val="4.4021130142468383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7734680210631681"/>
                  <c:y val="-0.10453245773703505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14524281152412E-2"/>
                  <c:y val="-0.155712850215089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India,  </a:t>
                    </a:r>
                  </a:p>
                  <a:p>
                    <a:r>
                      <a:rPr lang="en-US"/>
                      <a:t>137.32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03945466977773E-2"/>
                  <c:y val="-0.180086561300094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Republic of  Korea, </a:t>
                    </a:r>
                  </a:p>
                  <a:p>
                    <a:r>
                      <a:rPr lang="en-US"/>
                      <a:t> 69.20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286624203821655"/>
                  <c:y val="-0.10805186489514967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2183803457688808"/>
                  <c:y val="-8.00384184408516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</a:t>
                    </a:r>
                  </a:p>
                  <a:p>
                    <a:r>
                      <a:rPr lang="en-US"/>
                      <a:t> Hong Kong SAR,  </a:t>
                    </a:r>
                  </a:p>
                  <a:p>
                    <a:r>
                      <a:rPr lang="en-US"/>
                      <a:t>27.92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page3!$M$41:$M$47</c:f>
              <c:strCache>
                <c:ptCount val="7"/>
                <c:pt idx="0">
                  <c:v>Thailand</c:v>
                </c:pt>
                <c:pt idx="1">
                  <c:v>China</c:v>
                </c:pt>
                <c:pt idx="2">
                  <c:v>Japan</c:v>
                </c:pt>
                <c:pt idx="3">
                  <c:v>India</c:v>
                </c:pt>
                <c:pt idx="4">
                  <c:v>Republic of  Korea</c:v>
                </c:pt>
                <c:pt idx="5">
                  <c:v>Singapore</c:v>
                </c:pt>
                <c:pt idx="6">
                  <c:v>China, Hong Kong SAR</c:v>
                </c:pt>
              </c:strCache>
            </c:strRef>
          </c:cat>
          <c:val>
            <c:numRef>
              <c:f>page3!$N$41:$N$47</c:f>
              <c:numCache>
                <c:formatCode>_(* #,##0.00_);_(* \(#,##0.00\);_(* "-"??_);_(@_)</c:formatCode>
                <c:ptCount val="7"/>
                <c:pt idx="0">
                  <c:v>951.72</c:v>
                </c:pt>
                <c:pt idx="1">
                  <c:v>948.15000000000009</c:v>
                </c:pt>
                <c:pt idx="2">
                  <c:v>235.58999999999997</c:v>
                </c:pt>
                <c:pt idx="3">
                  <c:v>137.32</c:v>
                </c:pt>
                <c:pt idx="4">
                  <c:v>69.2</c:v>
                </c:pt>
                <c:pt idx="5">
                  <c:v>42.58</c:v>
                </c:pt>
                <c:pt idx="6">
                  <c:v>27.92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EA9-42ED-AE61-B580E40F48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"/>
        <c:holeSize val="40"/>
      </c:doughnutChart>
    </c:plotArea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6461055249567"/>
          <c:y val="0.2344748161916384"/>
          <c:w val="0.70418246195679757"/>
          <c:h val="0.657212333942770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4BACC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E46-4139-A28D-3266F367CB8E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46-4139-A28D-3266F367CB8E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E46-4139-A28D-3266F367CB8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9.2279289737206019E-2"/>
                  <c:y val="0.15999148391786389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7717623629543555"/>
                  <c:y val="0.1039944645466115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7348506470594735"/>
                  <c:y val="-7.5995954860985357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3654461774423783E-2"/>
                  <c:y val="-0.151509690425645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India,</a:t>
                    </a:r>
                  </a:p>
                  <a:p>
                    <a:r>
                      <a:rPr lang="en-US"/>
                      <a:t>153.11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199329810955038E-3"/>
                  <c:y val="-0.17999053102616186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2474956484570451"/>
                  <c:y val="-0.140716587504009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Republic of  </a:t>
                    </a:r>
                  </a:p>
                  <a:p>
                    <a:r>
                      <a:rPr lang="en-US"/>
                      <a:t>Korea,</a:t>
                    </a:r>
                  </a:p>
                  <a:p>
                    <a:r>
                      <a:rPr lang="en-US"/>
                      <a:t>64.69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20633056640345976"/>
                  <c:y val="-2.90834949676985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China, </a:t>
                    </a:r>
                  </a:p>
                  <a:p>
                    <a:r>
                      <a:rPr lang="en-US"/>
                      <a:t>Hong Kong SAR, </a:t>
                    </a:r>
                  </a:p>
                  <a:p>
                    <a:r>
                      <a:rPr lang="en-US"/>
                      <a:t> 0.66 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page3!$O$41:$O$47</c:f>
              <c:strCache>
                <c:ptCount val="7"/>
                <c:pt idx="0">
                  <c:v>China</c:v>
                </c:pt>
                <c:pt idx="1">
                  <c:v>Singapore</c:v>
                </c:pt>
                <c:pt idx="2">
                  <c:v>Thailand</c:v>
                </c:pt>
                <c:pt idx="3">
                  <c:v>India</c:v>
                </c:pt>
                <c:pt idx="4">
                  <c:v>Japan</c:v>
                </c:pt>
                <c:pt idx="5">
                  <c:v>Republic of  Korea</c:v>
                </c:pt>
                <c:pt idx="6">
                  <c:v>China, Hong Kong SAR</c:v>
                </c:pt>
              </c:strCache>
            </c:strRef>
          </c:cat>
          <c:val>
            <c:numRef>
              <c:f>page3!$P$41:$P$47</c:f>
              <c:numCache>
                <c:formatCode>_(* #,##0.00_);_(* \(#,##0.00\);_(* "-"??_);_(@_)</c:formatCode>
                <c:ptCount val="7"/>
                <c:pt idx="0">
                  <c:v>1450.53</c:v>
                </c:pt>
                <c:pt idx="1">
                  <c:v>873.91000000000008</c:v>
                </c:pt>
                <c:pt idx="2">
                  <c:v>530.6099999999999</c:v>
                </c:pt>
                <c:pt idx="3">
                  <c:v>153.10999999999999</c:v>
                </c:pt>
                <c:pt idx="4">
                  <c:v>100.97999999999999</c:v>
                </c:pt>
                <c:pt idx="5">
                  <c:v>64.69</c:v>
                </c:pt>
                <c:pt idx="6">
                  <c:v>0.66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90F-4389-97AF-C6EC102F3D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"/>
        <c:holeSize val="40"/>
      </c:doughnutChart>
    </c:plotArea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155784</xdr:rowOff>
    </xdr:from>
    <xdr:to>
      <xdr:col>4</xdr:col>
      <xdr:colOff>312420</xdr:colOff>
      <xdr:row>42</xdr:row>
      <xdr:rowOff>132291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162558</xdr:rowOff>
    </xdr:from>
    <xdr:to>
      <xdr:col>8</xdr:col>
      <xdr:colOff>910590</xdr:colOff>
      <xdr:row>42</xdr:row>
      <xdr:rowOff>139065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27</xdr:row>
      <xdr:rowOff>76200</xdr:rowOff>
    </xdr:from>
    <xdr:to>
      <xdr:col>9</xdr:col>
      <xdr:colOff>19050</xdr:colOff>
      <xdr:row>28</xdr:row>
      <xdr:rowOff>0</xdr:rowOff>
    </xdr:to>
    <xdr:sp macro="" textlink="">
      <xdr:nvSpPr>
        <xdr:cNvPr id="10" name="TextBox 2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6224058" y="6333067"/>
          <a:ext cx="466725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27</xdr:row>
      <xdr:rowOff>76200</xdr:rowOff>
    </xdr:from>
    <xdr:to>
      <xdr:col>9</xdr:col>
      <xdr:colOff>19050</xdr:colOff>
      <xdr:row>28</xdr:row>
      <xdr:rowOff>0</xdr:rowOff>
    </xdr:to>
    <xdr:sp macro="" textlink="">
      <xdr:nvSpPr>
        <xdr:cNvPr id="11" name="TextBox 2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6224058" y="6333067"/>
          <a:ext cx="466725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76200</xdr:rowOff>
    </xdr:from>
    <xdr:to>
      <xdr:col>2</xdr:col>
      <xdr:colOff>19050</xdr:colOff>
      <xdr:row>27</xdr:row>
      <xdr:rowOff>0</xdr:rowOff>
    </xdr:to>
    <xdr:sp macro="" textlink="">
      <xdr:nvSpPr>
        <xdr:cNvPr id="12" name="TextBox 2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6224058" y="6079067"/>
          <a:ext cx="466725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76200</xdr:rowOff>
    </xdr:from>
    <xdr:to>
      <xdr:col>2</xdr:col>
      <xdr:colOff>19050</xdr:colOff>
      <xdr:row>27</xdr:row>
      <xdr:rowOff>0</xdr:rowOff>
    </xdr:to>
    <xdr:sp macro="" textlink="">
      <xdr:nvSpPr>
        <xdr:cNvPr id="13" name="TextBox 21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6224058" y="6079067"/>
          <a:ext cx="466725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56</xdr:row>
      <xdr:rowOff>3211408</xdr:rowOff>
    </xdr:from>
    <xdr:to>
      <xdr:col>14</xdr:col>
      <xdr:colOff>142875</xdr:colOff>
      <xdr:row>56</xdr:row>
      <xdr:rowOff>6880649</xdr:rowOff>
    </xdr:to>
    <xdr:grpSp>
      <xdr:nvGrpSpPr>
        <xdr:cNvPr id="12" name="Group 26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pSpPr>
          <a:grpSpLocks/>
        </xdr:cNvGrpSpPr>
      </xdr:nvGrpSpPr>
      <xdr:grpSpPr bwMode="auto">
        <a:xfrm>
          <a:off x="9963150" y="12117283"/>
          <a:ext cx="142875" cy="2116"/>
          <a:chOff x="710" y="776"/>
          <a:chExt cx="4" cy="372"/>
        </a:xfrm>
      </xdr:grpSpPr>
      <xdr:sp macro="" textlink="">
        <xdr:nvSpPr>
          <xdr:cNvPr id="13" name="Right Bracket 3">
            <a:extLst>
              <a:ext uri="{FF2B5EF4-FFF2-40B4-BE49-F238E27FC236}">
                <a16:creationId xmlns="" xmlns:a16="http://schemas.microsoft.com/office/drawing/2014/main" id="{00000000-0008-0000-0100-000013000000}"/>
              </a:ext>
            </a:extLst>
          </xdr:cNvPr>
          <xdr:cNvSpPr>
            <a:spLocks/>
          </xdr:cNvSpPr>
        </xdr:nvSpPr>
        <xdr:spPr bwMode="auto">
          <a:xfrm>
            <a:off x="713" y="776"/>
            <a:ext cx="1" cy="325"/>
          </a:xfrm>
          <a:prstGeom prst="rightBracket">
            <a:avLst>
              <a:gd name="adj" fmla="val 12037"/>
            </a:avLst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Right Bracket 4">
            <a:extLst>
              <a:ext uri="{FF2B5EF4-FFF2-40B4-BE49-F238E27FC236}">
                <a16:creationId xmlns="" xmlns:a16="http://schemas.microsoft.com/office/drawing/2014/main" id="{00000000-0008-0000-0100-000014000000}"/>
              </a:ext>
            </a:extLst>
          </xdr:cNvPr>
          <xdr:cNvSpPr>
            <a:spLocks/>
          </xdr:cNvSpPr>
        </xdr:nvSpPr>
        <xdr:spPr bwMode="auto">
          <a:xfrm>
            <a:off x="710" y="1101"/>
            <a:ext cx="4" cy="47"/>
          </a:xfrm>
          <a:prstGeom prst="rightBracket">
            <a:avLst>
              <a:gd name="adj" fmla="val 7997"/>
            </a:avLst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80227</xdr:colOff>
      <xdr:row>56</xdr:row>
      <xdr:rowOff>1996439</xdr:rowOff>
    </xdr:from>
    <xdr:to>
      <xdr:col>14</xdr:col>
      <xdr:colOff>139493</xdr:colOff>
      <xdr:row>56</xdr:row>
      <xdr:rowOff>3207173</xdr:rowOff>
    </xdr:to>
    <xdr:sp macro="" textlink="">
      <xdr:nvSpPr>
        <xdr:cNvPr id="15" name="Right Bracket 14"/>
        <xdr:cNvSpPr/>
      </xdr:nvSpPr>
      <xdr:spPr>
        <a:xfrm>
          <a:off x="8675587" y="11871959"/>
          <a:ext cx="59266" cy="121073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466725</xdr:colOff>
      <xdr:row>24</xdr:row>
      <xdr:rowOff>76200</xdr:rowOff>
    </xdr:from>
    <xdr:to>
      <xdr:col>9</xdr:col>
      <xdr:colOff>19050</xdr:colOff>
      <xdr:row>25</xdr:row>
      <xdr:rowOff>0</xdr:rowOff>
    </xdr:to>
    <xdr:sp macro="" textlink="">
      <xdr:nvSpPr>
        <xdr:cNvPr id="7" name="TextBox 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5554980"/>
          <a:ext cx="30670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27</xdr:row>
      <xdr:rowOff>76200</xdr:rowOff>
    </xdr:from>
    <xdr:to>
      <xdr:col>9</xdr:col>
      <xdr:colOff>19050</xdr:colOff>
      <xdr:row>28</xdr:row>
      <xdr:rowOff>0</xdr:rowOff>
    </xdr:to>
    <xdr:sp macro="" textlink="">
      <xdr:nvSpPr>
        <xdr:cNvPr id="8" name="TextBox 2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61112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27</xdr:row>
      <xdr:rowOff>76200</xdr:rowOff>
    </xdr:from>
    <xdr:to>
      <xdr:col>9</xdr:col>
      <xdr:colOff>19050</xdr:colOff>
      <xdr:row>28</xdr:row>
      <xdr:rowOff>0</xdr:rowOff>
    </xdr:to>
    <xdr:sp macro="" textlink="">
      <xdr:nvSpPr>
        <xdr:cNvPr id="9" name="TextBox 2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61112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26</xdr:row>
      <xdr:rowOff>76200</xdr:rowOff>
    </xdr:from>
    <xdr:to>
      <xdr:col>9</xdr:col>
      <xdr:colOff>19050</xdr:colOff>
      <xdr:row>27</xdr:row>
      <xdr:rowOff>0</xdr:rowOff>
    </xdr:to>
    <xdr:sp macro="" textlink="">
      <xdr:nvSpPr>
        <xdr:cNvPr id="10" name="TextBox 2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59588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26</xdr:row>
      <xdr:rowOff>76200</xdr:rowOff>
    </xdr:from>
    <xdr:to>
      <xdr:col>9</xdr:col>
      <xdr:colOff>19050</xdr:colOff>
      <xdr:row>27</xdr:row>
      <xdr:rowOff>0</xdr:rowOff>
    </xdr:to>
    <xdr:sp macro="" textlink="">
      <xdr:nvSpPr>
        <xdr:cNvPr id="11" name="TextBox 2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59588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27</xdr:row>
      <xdr:rowOff>76200</xdr:rowOff>
    </xdr:from>
    <xdr:to>
      <xdr:col>9</xdr:col>
      <xdr:colOff>19050</xdr:colOff>
      <xdr:row>28</xdr:row>
      <xdr:rowOff>0</xdr:rowOff>
    </xdr:to>
    <xdr:sp macro="" textlink="">
      <xdr:nvSpPr>
        <xdr:cNvPr id="18" name="TextBox 2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61112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27</xdr:row>
      <xdr:rowOff>76200</xdr:rowOff>
    </xdr:from>
    <xdr:to>
      <xdr:col>9</xdr:col>
      <xdr:colOff>19050</xdr:colOff>
      <xdr:row>28</xdr:row>
      <xdr:rowOff>0</xdr:rowOff>
    </xdr:to>
    <xdr:sp macro="" textlink="">
      <xdr:nvSpPr>
        <xdr:cNvPr id="19" name="TextBox 2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61112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26</xdr:row>
      <xdr:rowOff>76200</xdr:rowOff>
    </xdr:from>
    <xdr:to>
      <xdr:col>9</xdr:col>
      <xdr:colOff>19050</xdr:colOff>
      <xdr:row>27</xdr:row>
      <xdr:rowOff>0</xdr:rowOff>
    </xdr:to>
    <xdr:sp macro="" textlink="">
      <xdr:nvSpPr>
        <xdr:cNvPr id="20" name="TextBox 2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59588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26</xdr:row>
      <xdr:rowOff>76200</xdr:rowOff>
    </xdr:from>
    <xdr:to>
      <xdr:col>9</xdr:col>
      <xdr:colOff>19050</xdr:colOff>
      <xdr:row>27</xdr:row>
      <xdr:rowOff>0</xdr:rowOff>
    </xdr:to>
    <xdr:sp macro="" textlink="">
      <xdr:nvSpPr>
        <xdr:cNvPr id="21" name="TextBox 2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59588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27</xdr:row>
      <xdr:rowOff>76200</xdr:rowOff>
    </xdr:from>
    <xdr:to>
      <xdr:col>9</xdr:col>
      <xdr:colOff>19050</xdr:colOff>
      <xdr:row>28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61112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27</xdr:row>
      <xdr:rowOff>76200</xdr:rowOff>
    </xdr:from>
    <xdr:to>
      <xdr:col>9</xdr:col>
      <xdr:colOff>19050</xdr:colOff>
      <xdr:row>28</xdr:row>
      <xdr:rowOff>0</xdr:rowOff>
    </xdr:to>
    <xdr:sp macro="" textlink="">
      <xdr:nvSpPr>
        <xdr:cNvPr id="23" name="TextBox 2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61112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26</xdr:row>
      <xdr:rowOff>76200</xdr:rowOff>
    </xdr:from>
    <xdr:to>
      <xdr:col>9</xdr:col>
      <xdr:colOff>19050</xdr:colOff>
      <xdr:row>27</xdr:row>
      <xdr:rowOff>0</xdr:rowOff>
    </xdr:to>
    <xdr:sp macro="" textlink="">
      <xdr:nvSpPr>
        <xdr:cNvPr id="24" name="TextBox 2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59588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26</xdr:row>
      <xdr:rowOff>76200</xdr:rowOff>
    </xdr:from>
    <xdr:to>
      <xdr:col>9</xdr:col>
      <xdr:colOff>19050</xdr:colOff>
      <xdr:row>27</xdr:row>
      <xdr:rowOff>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5991225" y="5958840"/>
          <a:ext cx="30670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0.01407</cdr:x>
      <cdr:y>0.04987</cdr:y>
    </cdr:from>
    <cdr:to>
      <cdr:x>0.91642</cdr:x>
      <cdr:y>0.12703</cdr:y>
    </cdr:to>
    <cdr:sp macro="" textlink="">
      <cdr:nvSpPr>
        <cdr:cNvPr id="2" name="TextBox 3"/>
        <cdr:cNvSpPr txBox="1"/>
      </cdr:nvSpPr>
      <cdr:spPr bwMode="auto">
        <a:xfrm xmlns:a="http://schemas.openxmlformats.org/drawingml/2006/main">
          <a:off x="47426" y="190417"/>
          <a:ext cx="3041577" cy="294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Exports Market (2020-2021)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0.06821</cdr:x>
      <cdr:y>0.04911</cdr:y>
    </cdr:from>
    <cdr:to>
      <cdr:x>0.98365</cdr:x>
      <cdr:y>0.12427</cdr:y>
    </cdr:to>
    <cdr:sp macro="" textlink="">
      <cdr:nvSpPr>
        <cdr:cNvPr id="2" name="TextBox 3"/>
        <cdr:cNvSpPr txBox="1"/>
      </cdr:nvSpPr>
      <cdr:spPr bwMode="auto">
        <a:xfrm xmlns:a="http://schemas.openxmlformats.org/drawingml/2006/main">
          <a:off x="275137" y="170643"/>
          <a:ext cx="3692590" cy="261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Imports</a:t>
          </a:r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 Market (2020-2021)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20</xdr:row>
      <xdr:rowOff>76200</xdr:rowOff>
    </xdr:from>
    <xdr:to>
      <xdr:col>7</xdr:col>
      <xdr:colOff>19050</xdr:colOff>
      <xdr:row>21</xdr:row>
      <xdr:rowOff>0</xdr:rowOff>
    </xdr:to>
    <xdr:sp macro="" textlink="">
      <xdr:nvSpPr>
        <xdr:cNvPr id="3" name="TextBox 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5564505" y="5455920"/>
          <a:ext cx="169545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71202</xdr:rowOff>
    </xdr:from>
    <xdr:to>
      <xdr:col>4</xdr:col>
      <xdr:colOff>294680</xdr:colOff>
      <xdr:row>44</xdr:row>
      <xdr:rowOff>90137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586398</xdr:colOff>
      <xdr:row>25</xdr:row>
      <xdr:rowOff>85725</xdr:rowOff>
    </xdr:from>
    <xdr:to>
      <xdr:col>9</xdr:col>
      <xdr:colOff>16933</xdr:colOff>
      <xdr:row>44</xdr:row>
      <xdr:rowOff>70909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466725</xdr:colOff>
      <xdr:row>23</xdr:row>
      <xdr:rowOff>76200</xdr:rowOff>
    </xdr:from>
    <xdr:to>
      <xdr:col>3</xdr:col>
      <xdr:colOff>19050</xdr:colOff>
      <xdr:row>24</xdr:row>
      <xdr:rowOff>0</xdr:rowOff>
    </xdr:to>
    <xdr:sp macro="" textlink="">
      <xdr:nvSpPr>
        <xdr:cNvPr id="10" name="TextBox 2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2592705" y="6233160"/>
          <a:ext cx="49720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466725</xdr:colOff>
      <xdr:row>23</xdr:row>
      <xdr:rowOff>76200</xdr:rowOff>
    </xdr:from>
    <xdr:to>
      <xdr:col>3</xdr:col>
      <xdr:colOff>19050</xdr:colOff>
      <xdr:row>24</xdr:row>
      <xdr:rowOff>0</xdr:rowOff>
    </xdr:to>
    <xdr:sp macro="" textlink="">
      <xdr:nvSpPr>
        <xdr:cNvPr id="11" name="TextBox 2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2592705" y="6233160"/>
          <a:ext cx="49720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20</xdr:row>
      <xdr:rowOff>76200</xdr:rowOff>
    </xdr:from>
    <xdr:to>
      <xdr:col>7</xdr:col>
      <xdr:colOff>19050</xdr:colOff>
      <xdr:row>21</xdr:row>
      <xdr:rowOff>0</xdr:rowOff>
    </xdr:to>
    <xdr:sp macro="" textlink="">
      <xdr:nvSpPr>
        <xdr:cNvPr id="14" name="TextBox 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5633085" y="5478780"/>
          <a:ext cx="35242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23</xdr:row>
      <xdr:rowOff>76200</xdr:rowOff>
    </xdr:from>
    <xdr:to>
      <xdr:col>7</xdr:col>
      <xdr:colOff>19050</xdr:colOff>
      <xdr:row>24</xdr:row>
      <xdr:rowOff>0</xdr:rowOff>
    </xdr:to>
    <xdr:sp macro="" textlink="">
      <xdr:nvSpPr>
        <xdr:cNvPr id="15" name="TextBox 2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633085" y="6233160"/>
          <a:ext cx="35242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23</xdr:row>
      <xdr:rowOff>76200</xdr:rowOff>
    </xdr:from>
    <xdr:to>
      <xdr:col>7</xdr:col>
      <xdr:colOff>19050</xdr:colOff>
      <xdr:row>24</xdr:row>
      <xdr:rowOff>0</xdr:rowOff>
    </xdr:to>
    <xdr:sp macro="" textlink="">
      <xdr:nvSpPr>
        <xdr:cNvPr id="16" name="TextBox 2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5633085" y="6233160"/>
          <a:ext cx="35242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23</xdr:row>
      <xdr:rowOff>76200</xdr:rowOff>
    </xdr:from>
    <xdr:to>
      <xdr:col>7</xdr:col>
      <xdr:colOff>19050</xdr:colOff>
      <xdr:row>24</xdr:row>
      <xdr:rowOff>0</xdr:rowOff>
    </xdr:to>
    <xdr:sp macro="" textlink="">
      <xdr:nvSpPr>
        <xdr:cNvPr id="19" name="TextBox 2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633085" y="6233160"/>
          <a:ext cx="35242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23</xdr:row>
      <xdr:rowOff>76200</xdr:rowOff>
    </xdr:from>
    <xdr:to>
      <xdr:col>7</xdr:col>
      <xdr:colOff>19050</xdr:colOff>
      <xdr:row>24</xdr:row>
      <xdr:rowOff>0</xdr:rowOff>
    </xdr:to>
    <xdr:sp macro="" textlink="">
      <xdr:nvSpPr>
        <xdr:cNvPr id="20" name="TextBox 2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5633085" y="6233160"/>
          <a:ext cx="35242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323</xdr:row>
      <xdr:rowOff>0</xdr:rowOff>
    </xdr:from>
    <xdr:to>
      <xdr:col>35</xdr:col>
      <xdr:colOff>461277</xdr:colOff>
      <xdr:row>325</xdr:row>
      <xdr:rowOff>39122</xdr:rowOff>
    </xdr:to>
    <xdr:sp macro="" textlink="">
      <xdr:nvSpPr>
        <xdr:cNvPr id="17" name="TextBox 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2074188" y="56792813"/>
          <a:ext cx="2318652" cy="3724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</a:rPr>
            <a:t>Export  Market (2011-2012)</a:t>
          </a:r>
          <a:endParaRPr lang="en-US" sz="1200" b="0" i="0" strike="noStrike">
            <a:solidFill>
              <a:srgbClr val="000000"/>
            </a:solidFill>
            <a:latin typeface="Calibri"/>
          </a:endParaRPr>
        </a:p>
        <a:p>
          <a:pPr algn="l" rtl="1">
            <a:lnSpc>
              <a:spcPts val="12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0.96211</cdr:x>
      <cdr:y>0.09685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0217" y="62653"/>
          <a:ext cx="3442123" cy="265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>
              <a:effectLst/>
              <a:latin typeface="Arial" pitchFamily="34" charset="0"/>
              <a:ea typeface="+mn-ea"/>
              <a:cs typeface="Arial" pitchFamily="34" charset="0"/>
            </a:rPr>
            <a:t>             Exports Market (2021-2022)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0.01512</cdr:y>
    </cdr:from>
    <cdr:to>
      <cdr:x>0.97942</cdr:x>
      <cdr:y>0.10811</cdr:y>
    </cdr:to>
    <cdr:sp macro="" textlink="">
      <cdr:nvSpPr>
        <cdr:cNvPr id="2" name="TextBox 3"/>
        <cdr:cNvSpPr txBox="1"/>
      </cdr:nvSpPr>
      <cdr:spPr bwMode="auto">
        <a:xfrm xmlns:a="http://schemas.openxmlformats.org/drawingml/2006/main">
          <a:off x="41148" y="51146"/>
          <a:ext cx="3585972" cy="314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050" b="1">
              <a:latin typeface="Arial" pitchFamily="34" charset="0"/>
              <a:ea typeface="+mn-ea"/>
              <a:cs typeface="Arial" pitchFamily="34" charset="0"/>
            </a:rPr>
            <a:t>Imports</a:t>
          </a:r>
          <a:r>
            <a:rPr lang="en-US" sz="1050" b="1">
              <a:latin typeface="Arial" pitchFamily="34" charset="0"/>
              <a:cs typeface="Arial" pitchFamily="34" charset="0"/>
            </a:rPr>
            <a:t> </a:t>
          </a:r>
          <a:r>
            <a:rPr lang="en-US" sz="1050" b="1">
              <a:effectLst/>
              <a:latin typeface="Arial" pitchFamily="34" charset="0"/>
              <a:ea typeface="+mn-ea"/>
              <a:cs typeface="Arial" pitchFamily="34" charset="0"/>
            </a:rPr>
            <a:t>Market (2021-2022)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20</xdr:row>
      <xdr:rowOff>76200</xdr:rowOff>
    </xdr:from>
    <xdr:to>
      <xdr:col>5</xdr:col>
      <xdr:colOff>19050</xdr:colOff>
      <xdr:row>21</xdr:row>
      <xdr:rowOff>0</xdr:rowOff>
    </xdr:to>
    <xdr:sp macro="" textlink="">
      <xdr:nvSpPr>
        <xdr:cNvPr id="2" name="TextBox 2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3994785" y="5494020"/>
          <a:ext cx="20002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20</xdr:row>
      <xdr:rowOff>76200</xdr:rowOff>
    </xdr:from>
    <xdr:to>
      <xdr:col>5</xdr:col>
      <xdr:colOff>19050</xdr:colOff>
      <xdr:row>21</xdr:row>
      <xdr:rowOff>0</xdr:rowOff>
    </xdr:to>
    <xdr:sp macro="" textlink="">
      <xdr:nvSpPr>
        <xdr:cNvPr id="3" name="TextBox 21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3994785" y="5494020"/>
          <a:ext cx="20002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46759</xdr:rowOff>
    </xdr:from>
    <xdr:to>
      <xdr:col>4</xdr:col>
      <xdr:colOff>219075</xdr:colOff>
      <xdr:row>43</xdr:row>
      <xdr:rowOff>159766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25</xdr:row>
      <xdr:rowOff>57784</xdr:rowOff>
    </xdr:from>
    <xdr:to>
      <xdr:col>9</xdr:col>
      <xdr:colOff>0</xdr:colOff>
      <xdr:row>43</xdr:row>
      <xdr:rowOff>172509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0.0157</cdr:y>
    </cdr:from>
    <cdr:to>
      <cdr:x>1</cdr:x>
      <cdr:y>0.11148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53013"/>
          <a:ext cx="3600000" cy="323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 b="1">
              <a:effectLst/>
              <a:latin typeface="Arial" pitchFamily="34" charset="0"/>
              <a:ea typeface="+mn-ea"/>
              <a:cs typeface="Arial" pitchFamily="34" charset="0"/>
            </a:rPr>
            <a:t>Exports Market (2022-2023 April-June)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0.02019</cdr:y>
    </cdr:from>
    <cdr:to>
      <cdr:x>1</cdr:x>
      <cdr:y>0.11452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68178"/>
          <a:ext cx="3381375" cy="318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>
              <a:effectLst/>
              <a:latin typeface="Arial" pitchFamily="34" charset="0"/>
              <a:ea typeface="+mn-ea"/>
              <a:cs typeface="Arial" pitchFamily="34" charset="0"/>
            </a:rPr>
            <a:t>Imports Market (2022-2023</a:t>
          </a:r>
          <a:r>
            <a:rPr lang="en-US" sz="1050" b="1" baseline="0">
              <a:effectLst/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en-US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April-June</a:t>
          </a:r>
          <a:r>
            <a:rPr lang="en-US" sz="1050" b="1" baseline="0"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en-US" sz="1050" b="1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003\Users\SMEI%20CSO\SMEI%20New%20Ver\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003\Users\Public\ymt\don't%20delete\SMEI%202014-2015\SMEI%20(FT)%20For%20Oct\2copy(country)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1 "/>
      <sheetName val="t-2 "/>
      <sheetName val="t-3"/>
      <sheetName val="t-4 (3)"/>
      <sheetName val="t-4 (4)"/>
      <sheetName val="t-5"/>
      <sheetName val="t-5 (1)"/>
      <sheetName val="t-5 (2)"/>
      <sheetName val="t-5(3)"/>
      <sheetName val="t-5(4)"/>
      <sheetName val="6"/>
      <sheetName val="61"/>
      <sheetName val="t-7(1)"/>
      <sheetName val="t-7 (2)"/>
      <sheetName val="t-7 (3)"/>
      <sheetName val="t-7 (4)"/>
      <sheetName val="t-7 (5)"/>
      <sheetName val="t-7 (6)"/>
      <sheetName val="t-7 (7)"/>
      <sheetName val="8 "/>
      <sheetName val="82 "/>
      <sheetName val="83  "/>
      <sheetName val="country (1)"/>
      <sheetName val="country (2)"/>
      <sheetName val="Country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9">
          <cell r="B9">
            <v>291.35000000000002</v>
          </cell>
          <cell r="D9">
            <v>2535.4299999999998</v>
          </cell>
          <cell r="F9">
            <v>406.49</v>
          </cell>
          <cell r="H9">
            <v>1091.73</v>
          </cell>
          <cell r="J9">
            <v>280.77</v>
          </cell>
          <cell r="L9">
            <v>343.21000000000004</v>
          </cell>
        </row>
      </sheetData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74"/>
  <sheetViews>
    <sheetView showGridLines="0" tabSelected="1" zoomScaleNormal="100" workbookViewId="0">
      <selection activeCell="XFD1048576" sqref="XFD1048576"/>
    </sheetView>
  </sheetViews>
  <sheetFormatPr defaultColWidth="9.125" defaultRowHeight="12.75" x14ac:dyDescent="0.2"/>
  <cols>
    <col min="1" max="1" width="14.625" style="31" customWidth="1"/>
    <col min="2" max="2" width="11.5" style="35" customWidth="1"/>
    <col min="3" max="3" width="11.375" style="20" customWidth="1"/>
    <col min="4" max="6" width="12" style="20" customWidth="1"/>
    <col min="7" max="7" width="12" style="31" customWidth="1"/>
    <col min="8" max="8" width="12" style="20" customWidth="1"/>
    <col min="9" max="9" width="12" style="35" customWidth="1"/>
    <col min="10" max="10" width="11.125" style="31" customWidth="1"/>
    <col min="11" max="11" width="9.375" style="31" bestFit="1" customWidth="1"/>
    <col min="12" max="12" width="11.75" style="31" customWidth="1"/>
    <col min="13" max="13" width="11.25" style="31" customWidth="1"/>
    <col min="14" max="14" width="13.375" style="31" customWidth="1"/>
    <col min="15" max="15" width="12.375" style="31" customWidth="1"/>
    <col min="16" max="16" width="12.125" style="31" customWidth="1"/>
    <col min="17" max="17" width="13.25" style="31" customWidth="1"/>
    <col min="18" max="18" width="12" style="31" customWidth="1"/>
    <col min="19" max="19" width="11.25" style="31" customWidth="1"/>
    <col min="20" max="20" width="10.75" style="31" bestFit="1" customWidth="1"/>
    <col min="21" max="251" width="9.25" style="31" customWidth="1"/>
    <col min="252" max="16384" width="9.125" style="31"/>
  </cols>
  <sheetData>
    <row r="1" spans="1:27" x14ac:dyDescent="0.2">
      <c r="I1" s="197" t="s">
        <v>70</v>
      </c>
    </row>
    <row r="2" spans="1:27" ht="16.5" customHeight="1" x14ac:dyDescent="0.2">
      <c r="A2" s="200" t="s">
        <v>76</v>
      </c>
      <c r="B2" s="201"/>
      <c r="C2" s="201"/>
      <c r="D2" s="201"/>
      <c r="E2" s="201"/>
      <c r="F2" s="201"/>
      <c r="G2" s="201"/>
      <c r="H2" s="201"/>
      <c r="I2" s="201"/>
    </row>
    <row r="3" spans="1:27" ht="15" customHeight="1" x14ac:dyDescent="0.2">
      <c r="A3" s="202" t="s">
        <v>77</v>
      </c>
      <c r="B3" s="203"/>
      <c r="C3" s="203"/>
      <c r="D3" s="203"/>
      <c r="E3" s="203"/>
    </row>
    <row r="5" spans="1:27" ht="30" customHeight="1" x14ac:dyDescent="0.2">
      <c r="A5" s="205" t="s">
        <v>0</v>
      </c>
      <c r="B5" s="210" t="s">
        <v>9</v>
      </c>
      <c r="C5" s="209"/>
      <c r="D5" s="210" t="s">
        <v>10</v>
      </c>
      <c r="E5" s="211"/>
      <c r="F5" s="208" t="s">
        <v>11</v>
      </c>
      <c r="G5" s="209"/>
      <c r="H5" s="210" t="s">
        <v>12</v>
      </c>
      <c r="I5" s="209"/>
      <c r="J5" s="159"/>
      <c r="K5" s="159"/>
      <c r="L5" s="159"/>
      <c r="M5" s="159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</row>
    <row r="6" spans="1:27" ht="33" customHeight="1" x14ac:dyDescent="0.2">
      <c r="A6" s="206"/>
      <c r="B6" s="91" t="s">
        <v>1</v>
      </c>
      <c r="C6" s="107" t="s">
        <v>2</v>
      </c>
      <c r="D6" s="90" t="s">
        <v>1</v>
      </c>
      <c r="E6" s="91" t="s">
        <v>2</v>
      </c>
      <c r="F6" s="80" t="s">
        <v>1</v>
      </c>
      <c r="G6" s="81" t="s">
        <v>2</v>
      </c>
      <c r="H6" s="89" t="s">
        <v>1</v>
      </c>
      <c r="I6" s="89" t="s">
        <v>2</v>
      </c>
      <c r="J6" s="159"/>
      <c r="K6" s="159"/>
      <c r="L6" s="159" t="s">
        <v>54</v>
      </c>
      <c r="M6" s="159" t="s">
        <v>55</v>
      </c>
      <c r="N6" s="160"/>
      <c r="O6" s="161" t="s">
        <v>9</v>
      </c>
      <c r="P6" s="161"/>
      <c r="Q6" s="161" t="s">
        <v>10</v>
      </c>
      <c r="R6" s="161"/>
      <c r="S6" s="161" t="s">
        <v>11</v>
      </c>
      <c r="T6" s="161"/>
      <c r="U6" s="161" t="s">
        <v>12</v>
      </c>
      <c r="V6" s="161"/>
      <c r="W6" s="160"/>
      <c r="X6" s="160"/>
      <c r="Y6" s="160"/>
      <c r="Z6" s="160"/>
      <c r="AA6" s="160"/>
    </row>
    <row r="7" spans="1:27" ht="31.9" customHeight="1" x14ac:dyDescent="0.2">
      <c r="A7" s="51" t="s">
        <v>57</v>
      </c>
      <c r="B7" s="120">
        <v>3043.96</v>
      </c>
      <c r="C7" s="121">
        <v>1815.0100000000002</v>
      </c>
      <c r="D7" s="122">
        <v>5778.2199999999984</v>
      </c>
      <c r="E7" s="122">
        <v>5934.31</v>
      </c>
      <c r="F7" s="123">
        <v>184.65999999999997</v>
      </c>
      <c r="G7" s="123">
        <v>869.99999999999989</v>
      </c>
      <c r="H7" s="123">
        <v>589.45999999999992</v>
      </c>
      <c r="I7" s="123">
        <v>623.36</v>
      </c>
      <c r="J7" s="162"/>
      <c r="K7" s="162"/>
      <c r="L7" s="162">
        <v>16595.41</v>
      </c>
      <c r="M7" s="162">
        <v>16156.630000000001</v>
      </c>
      <c r="N7" s="163" t="s">
        <v>57</v>
      </c>
      <c r="O7" s="164">
        <v>3043.96</v>
      </c>
      <c r="P7" s="164">
        <v>1815.0100000000002</v>
      </c>
      <c r="Q7" s="164">
        <v>5778.2199999999984</v>
      </c>
      <c r="R7" s="164">
        <v>5934.32</v>
      </c>
      <c r="S7" s="164">
        <v>184.65999999999997</v>
      </c>
      <c r="T7" s="164">
        <v>869.99999999999989</v>
      </c>
      <c r="U7" s="164">
        <v>589.45999999999992</v>
      </c>
      <c r="V7" s="164">
        <v>623.35</v>
      </c>
      <c r="W7" s="160"/>
      <c r="X7" s="160"/>
      <c r="Y7" s="160"/>
      <c r="Z7" s="160"/>
      <c r="AA7" s="160"/>
    </row>
    <row r="8" spans="1:27" s="50" customFormat="1" ht="31.9" customHeight="1" x14ac:dyDescent="0.2">
      <c r="A8" s="55" t="s">
        <v>56</v>
      </c>
      <c r="B8" s="124">
        <v>3648.4800000000005</v>
      </c>
      <c r="C8" s="125">
        <v>2151.8399999999997</v>
      </c>
      <c r="D8" s="126">
        <v>3880.02</v>
      </c>
      <c r="E8" s="126">
        <v>4275.3100000000004</v>
      </c>
      <c r="F8" s="124">
        <v>352.32</v>
      </c>
      <c r="G8" s="124">
        <v>1057.44</v>
      </c>
      <c r="H8" s="124">
        <v>984.52</v>
      </c>
      <c r="I8" s="127">
        <v>590.26</v>
      </c>
      <c r="J8" s="165"/>
      <c r="K8" s="165"/>
      <c r="L8" s="165">
        <v>15479.33</v>
      </c>
      <c r="M8" s="165">
        <v>14856.62</v>
      </c>
      <c r="N8" s="163" t="s">
        <v>56</v>
      </c>
      <c r="O8" s="166">
        <v>3648.4800000000005</v>
      </c>
      <c r="P8" s="166">
        <v>2151.8399999999997</v>
      </c>
      <c r="Q8" s="166">
        <v>3880.02</v>
      </c>
      <c r="R8" s="166">
        <v>4275.3100000000004</v>
      </c>
      <c r="S8" s="166">
        <v>352.32</v>
      </c>
      <c r="T8" s="166">
        <v>1057.44</v>
      </c>
      <c r="U8" s="166">
        <v>984.53</v>
      </c>
      <c r="V8" s="166">
        <v>590.26</v>
      </c>
      <c r="W8" s="160"/>
      <c r="X8" s="160"/>
      <c r="Y8" s="160"/>
      <c r="Z8" s="160"/>
      <c r="AA8" s="160"/>
    </row>
    <row r="9" spans="1:27" s="50" customFormat="1" ht="31.9" customHeight="1" x14ac:dyDescent="0.2">
      <c r="A9" s="51" t="s">
        <v>62</v>
      </c>
      <c r="B9" s="128">
        <f>SUM(B22:B24)</f>
        <v>951.72</v>
      </c>
      <c r="C9" s="129">
        <f t="shared" ref="C9:I9" si="0">SUM(C22:C24)</f>
        <v>530.6099999999999</v>
      </c>
      <c r="D9" s="122">
        <f t="shared" si="0"/>
        <v>948.15000000000009</v>
      </c>
      <c r="E9" s="122">
        <f t="shared" si="0"/>
        <v>1450.53</v>
      </c>
      <c r="F9" s="122">
        <f t="shared" si="0"/>
        <v>53.21</v>
      </c>
      <c r="G9" s="122">
        <f t="shared" si="0"/>
        <v>274.29000000000002</v>
      </c>
      <c r="H9" s="122">
        <f t="shared" si="0"/>
        <v>137.32</v>
      </c>
      <c r="I9" s="122">
        <f t="shared" si="0"/>
        <v>153.10999999999999</v>
      </c>
      <c r="J9" s="162"/>
      <c r="K9" s="162"/>
      <c r="L9" s="162">
        <v>2626.28</v>
      </c>
      <c r="M9" s="162">
        <v>2650.55</v>
      </c>
      <c r="N9" s="163" t="s">
        <v>58</v>
      </c>
      <c r="O9" s="164">
        <v>633.72</v>
      </c>
      <c r="P9" s="164">
        <v>1070.3900000000001</v>
      </c>
      <c r="Q9" s="164">
        <v>2008.23</v>
      </c>
      <c r="R9" s="164">
        <v>2297.61</v>
      </c>
      <c r="S9" s="164">
        <v>213.16</v>
      </c>
      <c r="T9" s="164">
        <v>708.51</v>
      </c>
      <c r="U9" s="164">
        <v>504.65</v>
      </c>
      <c r="V9" s="164">
        <v>308.15999999999997</v>
      </c>
      <c r="W9" s="160"/>
      <c r="X9" s="160"/>
      <c r="Y9" s="160"/>
      <c r="Z9" s="160"/>
      <c r="AA9" s="160"/>
    </row>
    <row r="10" spans="1:27" ht="19.899999999999999" customHeight="1" x14ac:dyDescent="0.2">
      <c r="A10" s="27">
        <v>2021</v>
      </c>
      <c r="B10" s="130"/>
      <c r="C10" s="130"/>
      <c r="D10" s="130"/>
      <c r="E10" s="130"/>
      <c r="F10" s="130"/>
      <c r="G10" s="130"/>
      <c r="H10" s="130"/>
      <c r="I10" s="130"/>
      <c r="J10" s="165"/>
      <c r="K10" s="165"/>
      <c r="L10" s="165"/>
      <c r="M10" s="165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</row>
    <row r="11" spans="1:27" s="6" customFormat="1" ht="19.899999999999999" customHeight="1" x14ac:dyDescent="0.2">
      <c r="A11" s="54" t="s">
        <v>5</v>
      </c>
      <c r="B11" s="131">
        <v>350.45</v>
      </c>
      <c r="C11" s="131">
        <v>208.59</v>
      </c>
      <c r="D11" s="132">
        <v>382.96000000000004</v>
      </c>
      <c r="E11" s="131">
        <v>338.55</v>
      </c>
      <c r="F11" s="131">
        <v>17.47</v>
      </c>
      <c r="G11" s="132">
        <v>46.48</v>
      </c>
      <c r="H11" s="132">
        <v>104.05</v>
      </c>
      <c r="I11" s="132">
        <v>48.77</v>
      </c>
      <c r="J11" s="165"/>
      <c r="K11" s="165"/>
      <c r="L11" s="165"/>
      <c r="M11" s="165"/>
      <c r="N11" s="160"/>
      <c r="O11" s="167">
        <f t="shared" ref="O11:P12" si="1">O8/L8*100</f>
        <v>23.5700123971774</v>
      </c>
      <c r="P11" s="167">
        <f t="shared" si="1"/>
        <v>14.484048188618942</v>
      </c>
      <c r="Q11" s="167">
        <f t="shared" ref="Q11:R12" si="2">Q8/L8*100</f>
        <v>25.06581357203445</v>
      </c>
      <c r="R11" s="167">
        <f t="shared" si="2"/>
        <v>28.777137733885638</v>
      </c>
      <c r="S11" s="167">
        <f t="shared" ref="S11:T12" si="3">S8/L8*100</f>
        <v>2.2760675042136835</v>
      </c>
      <c r="T11" s="167">
        <f t="shared" si="3"/>
        <v>7.1176351013891459</v>
      </c>
      <c r="U11" s="167">
        <f>U8/L8*100</f>
        <v>6.3602882036884019</v>
      </c>
      <c r="V11" s="160"/>
      <c r="W11" s="160"/>
      <c r="X11" s="160"/>
      <c r="Y11" s="160"/>
      <c r="Z11" s="160"/>
      <c r="AA11" s="160"/>
    </row>
    <row r="12" spans="1:27" ht="19.899999999999999" customHeight="1" x14ac:dyDescent="0.2">
      <c r="A12" s="42" t="s">
        <v>8</v>
      </c>
      <c r="B12" s="133">
        <v>241.11</v>
      </c>
      <c r="C12" s="133">
        <v>172.29</v>
      </c>
      <c r="D12" s="133">
        <v>267.09000000000003</v>
      </c>
      <c r="E12" s="133">
        <v>243.68</v>
      </c>
      <c r="F12" s="134">
        <v>15.1</v>
      </c>
      <c r="G12" s="133">
        <v>66.08</v>
      </c>
      <c r="H12" s="133">
        <v>64.260000000000005</v>
      </c>
      <c r="I12" s="133">
        <v>38.340000000000003</v>
      </c>
      <c r="J12" s="165"/>
      <c r="K12" s="165"/>
      <c r="L12" s="165"/>
      <c r="M12" s="165"/>
      <c r="N12" s="160"/>
      <c r="O12" s="167">
        <f t="shared" si="1"/>
        <v>24.129948063420503</v>
      </c>
      <c r="P12" s="167">
        <f t="shared" si="1"/>
        <v>40.3836939503122</v>
      </c>
      <c r="Q12" s="167">
        <f t="shared" si="2"/>
        <v>76.466713374049974</v>
      </c>
      <c r="R12" s="167">
        <f t="shared" si="2"/>
        <v>86.684273075399446</v>
      </c>
      <c r="S12" s="167">
        <f t="shared" si="3"/>
        <v>8.1164232298155561</v>
      </c>
      <c r="T12" s="167">
        <f t="shared" si="3"/>
        <v>26.730678538416552</v>
      </c>
      <c r="U12" s="167">
        <f>U9/L9*100</f>
        <v>19.215392113559862</v>
      </c>
      <c r="V12" s="160"/>
      <c r="W12" s="160"/>
      <c r="X12" s="160"/>
      <c r="Y12" s="160"/>
      <c r="Z12" s="160"/>
      <c r="AA12" s="160"/>
    </row>
    <row r="13" spans="1:27" s="6" customFormat="1" ht="19.899999999999999" customHeight="1" x14ac:dyDescent="0.2">
      <c r="A13" s="57" t="s">
        <v>37</v>
      </c>
      <c r="B13" s="131">
        <v>334.16999999999996</v>
      </c>
      <c r="C13" s="131">
        <v>189</v>
      </c>
      <c r="D13" s="131">
        <v>262.46000000000004</v>
      </c>
      <c r="E13" s="131">
        <v>403.63</v>
      </c>
      <c r="F13" s="131">
        <v>14.320000000000022</v>
      </c>
      <c r="G13" s="131">
        <v>59.12</v>
      </c>
      <c r="H13" s="131">
        <v>76.17</v>
      </c>
      <c r="I13" s="131">
        <v>60.97</v>
      </c>
      <c r="J13" s="165"/>
      <c r="K13" s="165"/>
      <c r="L13" s="165"/>
      <c r="M13" s="165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</row>
    <row r="14" spans="1:27" ht="19.899999999999999" customHeight="1" x14ac:dyDescent="0.2">
      <c r="A14" s="42" t="s">
        <v>38</v>
      </c>
      <c r="B14" s="133">
        <v>269.38</v>
      </c>
      <c r="C14" s="133">
        <v>220.99</v>
      </c>
      <c r="D14" s="133">
        <v>268.52</v>
      </c>
      <c r="E14" s="133">
        <v>346.5</v>
      </c>
      <c r="F14" s="134">
        <v>58.34</v>
      </c>
      <c r="G14" s="133">
        <v>47.34</v>
      </c>
      <c r="H14" s="133">
        <v>143.47</v>
      </c>
      <c r="I14" s="133">
        <v>51.14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0"/>
      <c r="U14" s="160"/>
      <c r="V14" s="160"/>
      <c r="W14" s="160"/>
      <c r="X14" s="160"/>
      <c r="Y14" s="160"/>
      <c r="Z14" s="160"/>
      <c r="AA14" s="160"/>
    </row>
    <row r="15" spans="1:27" ht="19.899999999999999" customHeight="1" x14ac:dyDescent="0.2">
      <c r="A15" s="54" t="s">
        <v>39</v>
      </c>
      <c r="B15" s="132">
        <v>271.41000000000003</v>
      </c>
      <c r="C15" s="132">
        <v>162.69</v>
      </c>
      <c r="D15" s="132">
        <v>320.25</v>
      </c>
      <c r="E15" s="132">
        <v>287.49</v>
      </c>
      <c r="F15" s="131">
        <v>12.95</v>
      </c>
      <c r="G15" s="132">
        <v>79.36</v>
      </c>
      <c r="H15" s="132">
        <v>78.2</v>
      </c>
      <c r="I15" s="132">
        <v>43.66</v>
      </c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0"/>
      <c r="U15" s="160"/>
      <c r="V15" s="160"/>
      <c r="W15" s="160"/>
      <c r="X15" s="160"/>
      <c r="Y15" s="160"/>
      <c r="Z15" s="160"/>
      <c r="AA15" s="160"/>
    </row>
    <row r="16" spans="1:27" ht="19.899999999999999" customHeight="1" x14ac:dyDescent="0.2">
      <c r="A16" s="42" t="s">
        <v>47</v>
      </c>
      <c r="B16" s="133">
        <v>297.31</v>
      </c>
      <c r="C16" s="133">
        <v>175.34</v>
      </c>
      <c r="D16" s="133">
        <v>346.07000000000005</v>
      </c>
      <c r="E16" s="133">
        <v>311.39</v>
      </c>
      <c r="F16" s="134">
        <v>73.47</v>
      </c>
      <c r="G16" s="133">
        <v>123.89</v>
      </c>
      <c r="H16" s="133">
        <v>47.499999999999993</v>
      </c>
      <c r="I16" s="133">
        <v>47.98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0"/>
      <c r="U16" s="160"/>
      <c r="V16" s="160"/>
      <c r="W16" s="160"/>
      <c r="X16" s="160"/>
      <c r="Y16" s="160"/>
      <c r="Z16" s="160"/>
      <c r="AA16" s="160"/>
    </row>
    <row r="17" spans="1:27" ht="19.899999999999999" customHeight="1" x14ac:dyDescent="0.2">
      <c r="A17" s="54" t="s">
        <v>40</v>
      </c>
      <c r="B17" s="132">
        <v>270.15999999999997</v>
      </c>
      <c r="C17" s="132">
        <v>196.69</v>
      </c>
      <c r="D17" s="132">
        <v>300.44</v>
      </c>
      <c r="E17" s="132">
        <v>392.57</v>
      </c>
      <c r="F17" s="131">
        <v>29.04</v>
      </c>
      <c r="G17" s="132">
        <v>94.06</v>
      </c>
      <c r="H17" s="132">
        <v>89.55</v>
      </c>
      <c r="I17" s="132">
        <v>61.32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0"/>
      <c r="U17" s="160"/>
      <c r="V17" s="160"/>
      <c r="W17" s="160"/>
      <c r="X17" s="160"/>
      <c r="Y17" s="160"/>
      <c r="Z17" s="160"/>
      <c r="AA17" s="160"/>
    </row>
    <row r="18" spans="1:27" ht="19.899999999999999" customHeight="1" x14ac:dyDescent="0.2">
      <c r="A18" s="27">
        <v>2022</v>
      </c>
      <c r="B18" s="135"/>
      <c r="C18" s="135"/>
      <c r="D18" s="135"/>
      <c r="E18" s="135"/>
      <c r="F18" s="135"/>
      <c r="G18" s="135"/>
      <c r="H18" s="135"/>
      <c r="I18" s="13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0"/>
      <c r="U18" s="160"/>
      <c r="V18" s="160"/>
      <c r="W18" s="160"/>
      <c r="X18" s="160"/>
      <c r="Y18" s="160"/>
      <c r="Z18" s="160"/>
      <c r="AA18" s="160"/>
    </row>
    <row r="19" spans="1:27" ht="19.899999999999999" customHeight="1" x14ac:dyDescent="0.2">
      <c r="A19" s="21" t="s">
        <v>52</v>
      </c>
      <c r="B19" s="134">
        <v>323.33</v>
      </c>
      <c r="C19" s="134">
        <v>209.84</v>
      </c>
      <c r="D19" s="134">
        <v>325.45999999999998</v>
      </c>
      <c r="E19" s="134">
        <v>409.82</v>
      </c>
      <c r="F19" s="134">
        <v>26.069999999999993</v>
      </c>
      <c r="G19" s="134">
        <v>120.1</v>
      </c>
      <c r="H19" s="134">
        <v>72.619999999999976</v>
      </c>
      <c r="I19" s="134">
        <v>38.85</v>
      </c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0"/>
      <c r="U19" s="160"/>
      <c r="V19" s="160"/>
      <c r="W19" s="160"/>
      <c r="X19" s="160"/>
      <c r="Y19" s="160"/>
      <c r="Z19" s="160"/>
      <c r="AA19" s="160"/>
    </row>
    <row r="20" spans="1:27" ht="19.899999999999999" customHeight="1" x14ac:dyDescent="0.2">
      <c r="A20" s="57" t="s">
        <v>19</v>
      </c>
      <c r="B20" s="131">
        <v>359.98</v>
      </c>
      <c r="C20" s="131">
        <v>165.24</v>
      </c>
      <c r="D20" s="131">
        <v>344.16</v>
      </c>
      <c r="E20" s="131">
        <v>446.53</v>
      </c>
      <c r="F20" s="131">
        <v>35.69</v>
      </c>
      <c r="G20" s="131">
        <v>145.52000000000001</v>
      </c>
      <c r="H20" s="131">
        <v>95.32</v>
      </c>
      <c r="I20" s="131">
        <v>38.83</v>
      </c>
      <c r="J20" s="165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</row>
    <row r="21" spans="1:27" ht="19.899999999999999" customHeight="1" x14ac:dyDescent="0.2">
      <c r="A21" s="21" t="s">
        <v>3</v>
      </c>
      <c r="B21" s="134">
        <v>388.99</v>
      </c>
      <c r="C21" s="134">
        <v>160.59</v>
      </c>
      <c r="D21" s="134">
        <v>371.85</v>
      </c>
      <c r="E21" s="134">
        <v>449.81</v>
      </c>
      <c r="F21" s="134">
        <v>35.94</v>
      </c>
      <c r="G21" s="134">
        <v>145.58000000000001</v>
      </c>
      <c r="H21" s="134">
        <v>121.46</v>
      </c>
      <c r="I21" s="134">
        <v>77.52</v>
      </c>
      <c r="J21" s="165"/>
      <c r="K21" s="165"/>
      <c r="L21" s="165"/>
      <c r="M21" s="165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</row>
    <row r="22" spans="1:27" ht="19.899999999999999" customHeight="1" x14ac:dyDescent="0.2">
      <c r="A22" s="57" t="s">
        <v>6</v>
      </c>
      <c r="B22" s="131">
        <v>277.14</v>
      </c>
      <c r="C22" s="131">
        <v>135.13999999999999</v>
      </c>
      <c r="D22" s="131">
        <v>362.93</v>
      </c>
      <c r="E22" s="131">
        <v>478.8</v>
      </c>
      <c r="F22" s="131">
        <v>19.600000000000001</v>
      </c>
      <c r="G22" s="131">
        <v>47.46</v>
      </c>
      <c r="H22" s="131">
        <v>38.869999999999997</v>
      </c>
      <c r="I22" s="131">
        <v>42.91</v>
      </c>
      <c r="J22" s="165"/>
      <c r="K22" s="165"/>
      <c r="L22" s="165"/>
      <c r="M22" s="165"/>
      <c r="N22" s="160"/>
      <c r="O22" s="168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1:27" ht="19.899999999999999" customHeight="1" x14ac:dyDescent="0.2">
      <c r="A23" s="21" t="s">
        <v>4</v>
      </c>
      <c r="B23" s="134">
        <v>356.58</v>
      </c>
      <c r="C23" s="134">
        <v>187.41</v>
      </c>
      <c r="D23" s="134">
        <v>301.24</v>
      </c>
      <c r="E23" s="134">
        <v>513.01</v>
      </c>
      <c r="F23" s="134">
        <v>17.64</v>
      </c>
      <c r="G23" s="134">
        <v>122.43</v>
      </c>
      <c r="H23" s="134">
        <v>49.28</v>
      </c>
      <c r="I23" s="134">
        <v>76.209999999999994</v>
      </c>
      <c r="J23" s="165"/>
      <c r="K23" s="165"/>
      <c r="L23" s="165"/>
      <c r="M23" s="165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1:27" ht="19.899999999999999" customHeight="1" x14ac:dyDescent="0.2">
      <c r="A24" s="98" t="s">
        <v>5</v>
      </c>
      <c r="B24" s="136">
        <v>318</v>
      </c>
      <c r="C24" s="136">
        <v>208.06</v>
      </c>
      <c r="D24" s="136">
        <v>283.98</v>
      </c>
      <c r="E24" s="137">
        <v>458.72</v>
      </c>
      <c r="F24" s="137">
        <v>15.97</v>
      </c>
      <c r="G24" s="137">
        <v>104.4</v>
      </c>
      <c r="H24" s="137">
        <v>49.17</v>
      </c>
      <c r="I24" s="137">
        <v>33.99</v>
      </c>
      <c r="J24" s="165"/>
      <c r="K24" s="165"/>
      <c r="L24" s="165"/>
      <c r="M24" s="165"/>
      <c r="N24" s="160"/>
      <c r="O24" s="167">
        <f>O7/L7*100</f>
        <v>18.342180157043426</v>
      </c>
      <c r="P24" s="167">
        <f>P7/M7*100</f>
        <v>11.233840225344023</v>
      </c>
      <c r="Q24" s="167">
        <f>Q7/L7*100</f>
        <v>34.818181653842828</v>
      </c>
      <c r="R24" s="167">
        <f>R7/M7*100</f>
        <v>36.729936874212008</v>
      </c>
      <c r="S24" s="167">
        <f>S7/L7*100</f>
        <v>1.1127173115939888</v>
      </c>
      <c r="T24" s="167">
        <f>T7/M7*100</f>
        <v>5.3847863075406188</v>
      </c>
      <c r="U24" s="167">
        <f>U7/L7*100</f>
        <v>3.5519459898851546</v>
      </c>
      <c r="V24" s="160"/>
      <c r="W24" s="160"/>
      <c r="X24" s="160"/>
      <c r="Y24" s="160"/>
      <c r="Z24" s="160"/>
      <c r="AA24" s="160"/>
    </row>
    <row r="25" spans="1:27" ht="19.899999999999999" customHeight="1" x14ac:dyDescent="0.2">
      <c r="A25" s="22"/>
      <c r="B25" s="22"/>
      <c r="C25" s="22"/>
      <c r="D25" s="22"/>
      <c r="E25" s="22"/>
      <c r="F25" s="22"/>
      <c r="G25" s="22"/>
      <c r="H25" s="22"/>
      <c r="I25" s="119" t="s">
        <v>50</v>
      </c>
      <c r="J25" s="165"/>
      <c r="K25" s="165"/>
      <c r="L25" s="165"/>
      <c r="M25" s="165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</row>
    <row r="26" spans="1:27" ht="19.899999999999999" customHeight="1" x14ac:dyDescent="0.2">
      <c r="A26" s="22"/>
      <c r="B26" s="22"/>
      <c r="C26" s="22"/>
      <c r="D26" s="22"/>
      <c r="E26" s="22"/>
      <c r="F26" s="22"/>
      <c r="G26" s="22"/>
      <c r="H26" s="22"/>
      <c r="I26" s="118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</row>
    <row r="27" spans="1:27" ht="19.899999999999999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</row>
    <row r="28" spans="1:27" ht="19.899999999999999" customHeight="1" x14ac:dyDescent="0.2">
      <c r="A28" s="22"/>
      <c r="B28" s="62"/>
      <c r="C28" s="29"/>
      <c r="D28" s="59"/>
      <c r="E28" s="22"/>
      <c r="F28" s="59"/>
      <c r="G28" s="22"/>
      <c r="H28" s="59"/>
      <c r="I28" s="22"/>
      <c r="J28" s="165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1:27" ht="20.100000000000001" customHeight="1" x14ac:dyDescent="0.2">
      <c r="A29" s="58"/>
      <c r="B29" s="60"/>
      <c r="C29" s="59"/>
      <c r="D29" s="60"/>
      <c r="E29" s="59"/>
      <c r="F29" s="60"/>
      <c r="G29" s="24"/>
      <c r="H29" s="59"/>
      <c r="I29" s="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</row>
    <row r="30" spans="1:27" ht="21.75" customHeight="1" x14ac:dyDescent="0.2">
      <c r="A30" s="22"/>
      <c r="B30" s="60"/>
      <c r="C30" s="59"/>
      <c r="D30" s="60"/>
      <c r="E30" s="59"/>
      <c r="F30" s="60"/>
      <c r="G30" s="24"/>
      <c r="H30" s="59"/>
      <c r="I30" s="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</row>
    <row r="31" spans="1:27" ht="14.25" customHeight="1" x14ac:dyDescent="0.2">
      <c r="A31" s="22"/>
      <c r="B31" s="60"/>
      <c r="C31" s="59"/>
      <c r="D31" s="60"/>
      <c r="E31" s="59"/>
      <c r="F31" s="60"/>
      <c r="G31" s="24"/>
      <c r="H31" s="59"/>
      <c r="I31" s="60"/>
      <c r="J31" s="169"/>
      <c r="K31" s="169"/>
      <c r="L31" s="169"/>
      <c r="M31" s="169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</row>
    <row r="32" spans="1:27" ht="15.75" customHeight="1" x14ac:dyDescent="0.2">
      <c r="A32" s="22"/>
      <c r="B32" s="60"/>
      <c r="C32" s="59"/>
      <c r="D32" s="60"/>
      <c r="E32" s="59"/>
      <c r="F32" s="60"/>
      <c r="G32" s="24"/>
      <c r="H32" s="59"/>
      <c r="I32" s="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</row>
    <row r="33" spans="1:27" ht="15.75" customHeight="1" x14ac:dyDescent="0.2">
      <c r="A33" s="22"/>
      <c r="B33" s="60"/>
      <c r="C33" s="59"/>
      <c r="D33" s="60"/>
      <c r="E33" s="59"/>
      <c r="F33" s="60"/>
      <c r="G33" s="24"/>
      <c r="H33" s="59"/>
      <c r="I33" s="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</row>
    <row r="34" spans="1:27" ht="15.75" customHeight="1" x14ac:dyDescent="0.2">
      <c r="A34" s="22"/>
      <c r="B34" s="60"/>
      <c r="C34" s="59"/>
      <c r="D34" s="60"/>
      <c r="E34" s="59"/>
      <c r="F34" s="60"/>
      <c r="G34" s="24"/>
      <c r="H34" s="59"/>
      <c r="I34" s="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</row>
    <row r="35" spans="1:27" ht="15.75" customHeight="1" x14ac:dyDescent="0.2">
      <c r="A35" s="22"/>
      <c r="B35" s="60"/>
      <c r="C35" s="59"/>
      <c r="D35" s="60"/>
      <c r="E35" s="59"/>
      <c r="F35" s="60"/>
      <c r="G35" s="24"/>
      <c r="H35" s="59"/>
      <c r="I35" s="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1:27" x14ac:dyDescent="0.2">
      <c r="D36" s="35"/>
      <c r="F36" s="35"/>
      <c r="G36" s="34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204" t="s">
        <v>13</v>
      </c>
      <c r="U36" s="204"/>
      <c r="V36" s="204"/>
      <c r="W36" s="160"/>
      <c r="X36" s="160"/>
      <c r="Y36" s="160"/>
      <c r="Z36" s="160"/>
      <c r="AA36" s="160"/>
    </row>
    <row r="37" spans="1:27" x14ac:dyDescent="0.2">
      <c r="D37" s="35"/>
      <c r="F37" s="35"/>
      <c r="G37" s="34"/>
      <c r="J37" s="160"/>
      <c r="K37" s="160"/>
      <c r="L37" s="160"/>
      <c r="M37" s="160"/>
      <c r="N37" s="160"/>
      <c r="O37" s="170"/>
      <c r="P37" s="160"/>
      <c r="Q37" s="160"/>
      <c r="R37" s="160"/>
      <c r="S37" s="160"/>
      <c r="T37" s="160"/>
      <c r="U37" s="160" t="s">
        <v>14</v>
      </c>
      <c r="V37" s="160" t="s">
        <v>15</v>
      </c>
      <c r="W37" s="160"/>
      <c r="X37" s="160"/>
      <c r="Y37" s="160"/>
      <c r="Z37" s="160"/>
      <c r="AA37" s="160"/>
    </row>
    <row r="38" spans="1:27" s="96" customFormat="1" x14ac:dyDescent="0.25">
      <c r="B38" s="97"/>
      <c r="D38" s="97"/>
      <c r="F38" s="97"/>
      <c r="G38" s="97"/>
      <c r="I38" s="97"/>
      <c r="J38" s="171"/>
      <c r="K38" s="207" t="s">
        <v>59</v>
      </c>
      <c r="L38" s="207"/>
      <c r="M38" s="207" t="s">
        <v>60</v>
      </c>
      <c r="N38" s="207"/>
      <c r="O38" s="171"/>
      <c r="P38" s="171"/>
      <c r="Q38" s="172" t="s">
        <v>9</v>
      </c>
      <c r="R38" s="173" t="e">
        <f>#REF!</f>
        <v>#REF!</v>
      </c>
      <c r="S38" s="173" t="e">
        <f>#REF!</f>
        <v>#REF!</v>
      </c>
      <c r="T38" s="171"/>
      <c r="U38" s="171"/>
      <c r="V38" s="171"/>
      <c r="W38" s="171"/>
      <c r="X38" s="171"/>
      <c r="Y38" s="171"/>
      <c r="Z38" s="171"/>
      <c r="AA38" s="171"/>
    </row>
    <row r="39" spans="1:27" x14ac:dyDescent="0.2">
      <c r="D39" s="35"/>
      <c r="F39" s="35"/>
      <c r="G39" s="34"/>
      <c r="J39" s="160"/>
      <c r="K39" s="160"/>
      <c r="L39" s="160"/>
      <c r="M39" s="160"/>
      <c r="N39" s="160"/>
      <c r="O39" s="160"/>
      <c r="P39" s="160"/>
      <c r="Q39" s="174" t="s">
        <v>10</v>
      </c>
      <c r="R39" s="170" t="e">
        <f>#REF!</f>
        <v>#REF!</v>
      </c>
      <c r="S39" s="175" t="e">
        <f>#REF!</f>
        <v>#REF!</v>
      </c>
      <c r="T39" s="160"/>
      <c r="U39" s="160"/>
      <c r="V39" s="160"/>
      <c r="W39" s="160"/>
      <c r="X39" s="160"/>
      <c r="Y39" s="160"/>
      <c r="Z39" s="160"/>
      <c r="AA39" s="160"/>
    </row>
    <row r="40" spans="1:27" ht="15" x14ac:dyDescent="0.25">
      <c r="D40" s="35"/>
      <c r="F40" s="35"/>
      <c r="G40" s="34"/>
      <c r="J40" s="160"/>
      <c r="K40" s="176" t="s">
        <v>10</v>
      </c>
      <c r="L40" s="177">
        <f>D7</f>
        <v>5778.2199999999984</v>
      </c>
      <c r="M40" s="176" t="s">
        <v>10</v>
      </c>
      <c r="N40" s="178">
        <f>E7</f>
        <v>5934.31</v>
      </c>
      <c r="O40" s="160"/>
      <c r="P40" s="160"/>
      <c r="Q40" s="174" t="s">
        <v>11</v>
      </c>
      <c r="R40" s="170" t="e">
        <f>#REF!</f>
        <v>#REF!</v>
      </c>
      <c r="S40" s="170" t="e">
        <f>#REF!</f>
        <v>#REF!</v>
      </c>
      <c r="T40" s="160"/>
      <c r="U40" s="160"/>
      <c r="V40" s="160"/>
      <c r="W40" s="160"/>
      <c r="X40" s="160"/>
      <c r="Y40" s="160"/>
      <c r="Z40" s="160"/>
      <c r="AA40" s="160"/>
    </row>
    <row r="41" spans="1:27" ht="15" x14ac:dyDescent="0.25">
      <c r="D41" s="35"/>
      <c r="F41" s="35"/>
      <c r="G41" s="34"/>
      <c r="J41" s="160"/>
      <c r="K41" s="176" t="s">
        <v>9</v>
      </c>
      <c r="L41" s="177">
        <f>B7</f>
        <v>3043.96</v>
      </c>
      <c r="M41" s="176" t="s">
        <v>16</v>
      </c>
      <c r="N41" s="178">
        <f>page2!C7</f>
        <v>2301.9499999999998</v>
      </c>
      <c r="O41" s="160"/>
      <c r="P41" s="160"/>
      <c r="Q41" s="174" t="s">
        <v>12</v>
      </c>
      <c r="R41" s="170" t="e">
        <f>#REF!</f>
        <v>#REF!</v>
      </c>
      <c r="S41" s="170" t="e">
        <f>#REF!</f>
        <v>#REF!</v>
      </c>
      <c r="T41" s="160"/>
      <c r="U41" s="160"/>
      <c r="V41" s="160"/>
      <c r="W41" s="160"/>
      <c r="X41" s="160"/>
      <c r="Y41" s="160"/>
      <c r="Z41" s="160"/>
      <c r="AA41" s="160"/>
    </row>
    <row r="42" spans="1:27" ht="15" x14ac:dyDescent="0.25">
      <c r="D42" s="35"/>
      <c r="F42" s="35"/>
      <c r="G42" s="34"/>
      <c r="J42" s="160"/>
      <c r="K42" s="176" t="s">
        <v>17</v>
      </c>
      <c r="L42" s="179">
        <f>page2!D7</f>
        <v>1105.68</v>
      </c>
      <c r="M42" s="176" t="s">
        <v>9</v>
      </c>
      <c r="N42" s="180">
        <f>C7</f>
        <v>1815.0100000000002</v>
      </c>
      <c r="O42" s="160"/>
      <c r="P42" s="160"/>
      <c r="Q42" s="174" t="s">
        <v>16</v>
      </c>
      <c r="R42" s="170">
        <f>'[2]country (2)'!B9</f>
        <v>291.35000000000002</v>
      </c>
      <c r="S42" s="170">
        <f>'[2]country (2)'!D9</f>
        <v>2535.4299999999998</v>
      </c>
      <c r="T42" s="160"/>
      <c r="U42" s="160"/>
      <c r="V42" s="160"/>
      <c r="W42" s="160"/>
      <c r="X42" s="160"/>
      <c r="Y42" s="160"/>
      <c r="Z42" s="160"/>
      <c r="AA42" s="160"/>
    </row>
    <row r="43" spans="1:27" ht="15" x14ac:dyDescent="0.25">
      <c r="D43" s="35"/>
      <c r="F43" s="35"/>
      <c r="G43" s="34"/>
      <c r="J43" s="160"/>
      <c r="K43" s="176" t="s">
        <v>16</v>
      </c>
      <c r="L43" s="179">
        <f>page2!B7</f>
        <v>684.83000000000015</v>
      </c>
      <c r="M43" s="176" t="s">
        <v>12</v>
      </c>
      <c r="N43" s="178">
        <f>I7</f>
        <v>623.36</v>
      </c>
      <c r="O43" s="160"/>
      <c r="P43" s="160"/>
      <c r="Q43" s="174" t="s">
        <v>17</v>
      </c>
      <c r="R43" s="170">
        <f>'[2]country (2)'!F9</f>
        <v>406.49</v>
      </c>
      <c r="S43" s="170">
        <f>'[2]country (2)'!H9</f>
        <v>1091.73</v>
      </c>
      <c r="T43" s="160"/>
      <c r="U43" s="160"/>
      <c r="V43" s="160"/>
      <c r="W43" s="160"/>
      <c r="X43" s="160"/>
      <c r="Y43" s="160"/>
      <c r="Z43" s="160"/>
      <c r="AA43" s="160"/>
    </row>
    <row r="44" spans="1:27" ht="12" customHeight="1" x14ac:dyDescent="0.25">
      <c r="D44" s="35"/>
      <c r="F44" s="35"/>
      <c r="G44" s="34"/>
      <c r="J44" s="160"/>
      <c r="K44" s="176" t="s">
        <v>12</v>
      </c>
      <c r="L44" s="177">
        <f>H7</f>
        <v>589.45999999999992</v>
      </c>
      <c r="M44" s="176" t="s">
        <v>18</v>
      </c>
      <c r="N44" s="178">
        <f>page2!G7</f>
        <v>502.69</v>
      </c>
      <c r="O44" s="160"/>
      <c r="P44" s="160"/>
      <c r="Q44" s="174" t="s">
        <v>18</v>
      </c>
      <c r="R44" s="170">
        <f>'[2]country (2)'!J9</f>
        <v>280.77</v>
      </c>
      <c r="S44" s="170">
        <f>'[2]country (2)'!L9</f>
        <v>343.21000000000004</v>
      </c>
      <c r="T44" s="160"/>
      <c r="U44" s="160"/>
      <c r="V44" s="160"/>
      <c r="W44" s="160"/>
      <c r="X44" s="160"/>
      <c r="Y44" s="160"/>
      <c r="Z44" s="160"/>
      <c r="AA44" s="160"/>
    </row>
    <row r="45" spans="1:27" ht="15" x14ac:dyDescent="0.25">
      <c r="D45" s="35"/>
      <c r="F45" s="35"/>
      <c r="G45" s="34"/>
      <c r="J45" s="160"/>
      <c r="K45" s="176" t="s">
        <v>18</v>
      </c>
      <c r="L45" s="179">
        <f>page2!F7</f>
        <v>393.47</v>
      </c>
      <c r="M45" s="176" t="s">
        <v>17</v>
      </c>
      <c r="N45" s="178">
        <f>page2!E7</f>
        <v>451.86999999999995</v>
      </c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</row>
    <row r="46" spans="1:27" ht="15" customHeight="1" x14ac:dyDescent="0.25">
      <c r="D46" s="35"/>
      <c r="F46" s="35"/>
      <c r="G46" s="34"/>
      <c r="J46" s="160"/>
      <c r="K46" s="176" t="s">
        <v>53</v>
      </c>
      <c r="L46" s="179">
        <f>page3!B7</f>
        <v>87.16</v>
      </c>
      <c r="M46" s="181" t="s">
        <v>53</v>
      </c>
      <c r="N46" s="178">
        <f>page3!C7</f>
        <v>5.05</v>
      </c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1:27" ht="15" x14ac:dyDescent="0.25">
      <c r="D47" s="35"/>
      <c r="F47" s="35"/>
      <c r="G47" s="34"/>
      <c r="J47" s="160"/>
      <c r="K47" s="160"/>
      <c r="L47" s="160"/>
      <c r="M47" s="160"/>
      <c r="N47" s="174"/>
      <c r="O47" s="179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1:27" x14ac:dyDescent="0.2">
      <c r="A48" s="22"/>
      <c r="B48" s="60"/>
      <c r="C48" s="59"/>
      <c r="D48" s="60"/>
      <c r="E48" s="59"/>
      <c r="F48" s="60"/>
      <c r="G48" s="24"/>
      <c r="H48" s="59"/>
      <c r="I48" s="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74" t="s">
        <v>9</v>
      </c>
      <c r="U48" s="160">
        <v>4000.57</v>
      </c>
      <c r="V48" s="160">
        <v>696.81000000000006</v>
      </c>
      <c r="W48" s="160"/>
      <c r="X48" s="160"/>
      <c r="Y48" s="160"/>
      <c r="Z48" s="160"/>
      <c r="AA48" s="160"/>
    </row>
    <row r="49" spans="1:27" x14ac:dyDescent="0.2">
      <c r="A49" s="22"/>
      <c r="B49" s="60"/>
      <c r="C49" s="59"/>
      <c r="D49" s="60"/>
      <c r="E49" s="59"/>
      <c r="F49" s="60"/>
      <c r="G49" s="24"/>
      <c r="H49" s="59"/>
      <c r="I49" s="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74" t="s">
        <v>10</v>
      </c>
      <c r="U49" s="160"/>
      <c r="V49" s="160">
        <v>2719.4700000000003</v>
      </c>
      <c r="W49" s="160"/>
      <c r="X49" s="160"/>
      <c r="Y49" s="160"/>
      <c r="Z49" s="160"/>
      <c r="AA49" s="160"/>
    </row>
    <row r="50" spans="1:27" ht="16.5" customHeight="1" x14ac:dyDescent="0.2">
      <c r="A50" s="22"/>
      <c r="B50" s="60"/>
      <c r="C50" s="59"/>
      <c r="D50" s="60"/>
      <c r="E50" s="59"/>
      <c r="F50" s="60"/>
      <c r="G50" s="24"/>
      <c r="H50" s="59"/>
      <c r="I50" s="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74" t="s">
        <v>16</v>
      </c>
      <c r="U50" s="160"/>
      <c r="V50" s="160">
        <v>2535.4299999999998</v>
      </c>
      <c r="W50" s="160"/>
      <c r="X50" s="160"/>
      <c r="Y50" s="160"/>
      <c r="Z50" s="160"/>
      <c r="AA50" s="160"/>
    </row>
    <row r="51" spans="1:27" x14ac:dyDescent="0.2">
      <c r="A51" s="22"/>
      <c r="B51" s="60"/>
      <c r="C51" s="59"/>
      <c r="D51" s="60"/>
      <c r="E51" s="59"/>
      <c r="F51" s="60"/>
      <c r="G51" s="24"/>
      <c r="H51" s="59"/>
      <c r="I51" s="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74" t="s">
        <v>17</v>
      </c>
      <c r="U51" s="160"/>
      <c r="V51" s="160">
        <v>1091.73</v>
      </c>
      <c r="W51" s="160"/>
      <c r="X51" s="160"/>
      <c r="Y51" s="160"/>
      <c r="Z51" s="160"/>
      <c r="AA51" s="160"/>
    </row>
    <row r="52" spans="1:27" x14ac:dyDescent="0.2">
      <c r="A52" s="22"/>
      <c r="B52" s="60"/>
      <c r="C52" s="59"/>
      <c r="D52" s="60"/>
      <c r="E52" s="59"/>
      <c r="F52" s="60"/>
      <c r="G52" s="24"/>
      <c r="H52" s="59"/>
      <c r="I52" s="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74" t="s">
        <v>9</v>
      </c>
      <c r="U52" s="160"/>
      <c r="V52" s="160">
        <v>696.81000000000006</v>
      </c>
      <c r="W52" s="160"/>
      <c r="X52" s="160"/>
      <c r="Y52" s="160"/>
      <c r="Z52" s="160"/>
      <c r="AA52" s="160"/>
    </row>
    <row r="53" spans="1:27" x14ac:dyDescent="0.2">
      <c r="A53" s="22"/>
      <c r="B53" s="60"/>
      <c r="C53" s="59"/>
      <c r="D53" s="59"/>
      <c r="E53" s="59"/>
      <c r="F53" s="59"/>
      <c r="G53" s="22"/>
      <c r="H53" s="59"/>
      <c r="I53" s="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1:27" x14ac:dyDescent="0.2">
      <c r="A54" s="22"/>
      <c r="B54" s="60"/>
      <c r="C54" s="59"/>
      <c r="D54" s="59"/>
      <c r="E54" s="59"/>
      <c r="F54" s="59"/>
      <c r="G54" s="22"/>
      <c r="H54" s="59"/>
      <c r="I54" s="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x14ac:dyDescent="0.2">
      <c r="A55" s="22"/>
      <c r="B55" s="60"/>
      <c r="C55" s="59"/>
      <c r="D55" s="59"/>
      <c r="E55" s="59"/>
      <c r="F55" s="59"/>
      <c r="G55" s="22"/>
      <c r="H55" s="59"/>
      <c r="I55" s="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1:27" x14ac:dyDescent="0.2">
      <c r="A56" s="22"/>
      <c r="B56" s="60"/>
      <c r="C56" s="59"/>
      <c r="D56" s="59"/>
      <c r="E56" s="59"/>
      <c r="F56" s="59"/>
      <c r="G56" s="22"/>
      <c r="H56" s="59"/>
      <c r="I56" s="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</row>
    <row r="57" spans="1:27" x14ac:dyDescent="0.2">
      <c r="A57" s="22"/>
      <c r="B57" s="60"/>
      <c r="C57" s="59"/>
      <c r="D57" s="59"/>
      <c r="E57" s="59"/>
      <c r="F57" s="59"/>
      <c r="G57" s="22"/>
      <c r="H57" s="59"/>
      <c r="I57" s="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</row>
    <row r="58" spans="1:27" x14ac:dyDescent="0.2">
      <c r="A58" s="22"/>
      <c r="B58" s="60"/>
      <c r="C58" s="59"/>
      <c r="D58" s="59"/>
      <c r="E58" s="59"/>
      <c r="F58" s="59"/>
      <c r="G58" s="22"/>
      <c r="H58" s="59"/>
      <c r="I58" s="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</row>
    <row r="59" spans="1:27" x14ac:dyDescent="0.2">
      <c r="A59" s="22"/>
      <c r="B59" s="60"/>
      <c r="C59" s="59"/>
      <c r="D59" s="59"/>
      <c r="E59" s="59"/>
      <c r="F59" s="59"/>
      <c r="G59" s="22"/>
      <c r="H59" s="59"/>
      <c r="I59" s="60"/>
      <c r="J59" s="22"/>
      <c r="K59" s="22"/>
      <c r="L59" s="22"/>
    </row>
    <row r="60" spans="1:27" x14ac:dyDescent="0.2">
      <c r="A60" s="22"/>
      <c r="B60" s="60"/>
      <c r="C60" s="59"/>
      <c r="D60" s="59"/>
      <c r="E60" s="59"/>
      <c r="F60" s="59"/>
      <c r="G60" s="22"/>
      <c r="H60" s="59"/>
      <c r="I60" s="60"/>
      <c r="J60" s="22"/>
      <c r="K60" s="22"/>
      <c r="L60" s="22"/>
    </row>
    <row r="61" spans="1:27" x14ac:dyDescent="0.2">
      <c r="A61" s="22"/>
      <c r="B61" s="60"/>
      <c r="C61" s="59"/>
      <c r="D61" s="59"/>
      <c r="E61" s="59"/>
      <c r="F61" s="59"/>
      <c r="G61" s="22"/>
      <c r="H61" s="59"/>
      <c r="I61" s="60"/>
      <c r="J61" s="22"/>
      <c r="K61" s="22"/>
      <c r="L61" s="22"/>
    </row>
    <row r="62" spans="1:27" x14ac:dyDescent="0.2">
      <c r="J62" s="22"/>
      <c r="K62" s="22"/>
      <c r="L62" s="22"/>
    </row>
    <row r="63" spans="1:27" x14ac:dyDescent="0.2">
      <c r="J63" s="22"/>
      <c r="K63" s="22"/>
      <c r="L63" s="22"/>
    </row>
    <row r="64" spans="1:27" x14ac:dyDescent="0.2">
      <c r="J64" s="22"/>
      <c r="K64" s="22"/>
      <c r="L64" s="22"/>
    </row>
    <row r="72" spans="1:7" x14ac:dyDescent="0.2">
      <c r="A72" s="26"/>
    </row>
    <row r="73" spans="1:7" x14ac:dyDescent="0.2">
      <c r="A73" s="26"/>
    </row>
    <row r="74" spans="1:7" x14ac:dyDescent="0.2">
      <c r="A74" s="26"/>
      <c r="G74" s="20"/>
    </row>
  </sheetData>
  <sortState ref="M36:N42">
    <sortCondition descending="1" ref="N36:N42"/>
  </sortState>
  <mergeCells count="10">
    <mergeCell ref="A2:I2"/>
    <mergeCell ref="A3:E3"/>
    <mergeCell ref="T36:V36"/>
    <mergeCell ref="A5:A6"/>
    <mergeCell ref="K38:L38"/>
    <mergeCell ref="M38:N38"/>
    <mergeCell ref="F5:G5"/>
    <mergeCell ref="H5:I5"/>
    <mergeCell ref="B5:C5"/>
    <mergeCell ref="D5:E5"/>
  </mergeCells>
  <printOptions horizontalCentered="1" verticalCentered="1"/>
  <pageMargins left="0" right="0" top="0" bottom="0" header="0" footer="0"/>
  <pageSetup paperSize="9" scale="92" orientation="portrait" r:id="rId1"/>
  <headerFooter alignWithMargins="0"/>
  <ignoredErrors>
    <ignoredError sqref="R38:R42 S38:S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76"/>
  <sheetViews>
    <sheetView showGridLines="0" zoomScaleNormal="100" workbookViewId="0">
      <selection activeCell="XFD1048576" sqref="XFD1048576"/>
    </sheetView>
  </sheetViews>
  <sheetFormatPr defaultColWidth="9.125" defaultRowHeight="12.75" x14ac:dyDescent="0.2"/>
  <cols>
    <col min="1" max="1" width="14.125" style="31" customWidth="1"/>
    <col min="2" max="6" width="11.375" style="31" customWidth="1"/>
    <col min="7" max="7" width="10.625" style="31" customWidth="1"/>
    <col min="8" max="8" width="11.375" style="31" customWidth="1"/>
    <col min="9" max="9" width="10.75" style="31" customWidth="1"/>
    <col min="10" max="10" width="9.25" style="31" customWidth="1"/>
    <col min="11" max="11" width="11.125" style="31" customWidth="1"/>
    <col min="12" max="12" width="12" style="31" customWidth="1"/>
    <col min="13" max="13" width="11.25" style="31" customWidth="1"/>
    <col min="14" max="14" width="12.25" style="31" customWidth="1"/>
    <col min="15" max="15" width="10.25" style="31" customWidth="1"/>
    <col min="16" max="16" width="9.375" style="31" bestFit="1" customWidth="1"/>
    <col min="17" max="17" width="9.25" style="31" bestFit="1" customWidth="1"/>
    <col min="18" max="18" width="10.25" style="31" bestFit="1" customWidth="1"/>
    <col min="19" max="21" width="9.25" style="31" bestFit="1" customWidth="1"/>
    <col min="22" max="16384" width="9.125" style="31"/>
  </cols>
  <sheetData>
    <row r="1" spans="1:33" x14ac:dyDescent="0.2">
      <c r="I1" s="198" t="s">
        <v>71</v>
      </c>
    </row>
    <row r="2" spans="1:33" ht="16.5" customHeight="1" x14ac:dyDescent="0.2">
      <c r="A2" s="200" t="s">
        <v>76</v>
      </c>
      <c r="B2" s="201"/>
      <c r="C2" s="201"/>
      <c r="D2" s="201"/>
      <c r="E2" s="201"/>
      <c r="F2" s="201"/>
      <c r="G2" s="201"/>
      <c r="H2" s="201"/>
      <c r="I2" s="201"/>
    </row>
    <row r="3" spans="1:33" ht="15.75" customHeight="1" x14ac:dyDescent="0.2">
      <c r="A3" s="202" t="s">
        <v>78</v>
      </c>
      <c r="B3" s="203"/>
      <c r="C3" s="203"/>
      <c r="D3" s="203"/>
      <c r="E3" s="203"/>
      <c r="F3" s="203"/>
    </row>
    <row r="5" spans="1:33" ht="30" customHeight="1" x14ac:dyDescent="0.2">
      <c r="A5" s="213" t="s">
        <v>0</v>
      </c>
      <c r="B5" s="210" t="s">
        <v>16</v>
      </c>
      <c r="C5" s="209"/>
      <c r="D5" s="215" t="s">
        <v>17</v>
      </c>
      <c r="E5" s="216"/>
      <c r="F5" s="210" t="s">
        <v>18</v>
      </c>
      <c r="G5" s="209"/>
      <c r="H5" s="215" t="s">
        <v>20</v>
      </c>
      <c r="I5" s="216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ht="32.450000000000003" customHeight="1" x14ac:dyDescent="0.2">
      <c r="A6" s="214"/>
      <c r="B6" s="41" t="s">
        <v>1</v>
      </c>
      <c r="C6" s="68" t="s">
        <v>2</v>
      </c>
      <c r="D6" s="41" t="s">
        <v>1</v>
      </c>
      <c r="E6" s="41" t="s">
        <v>2</v>
      </c>
      <c r="F6" s="41" t="s">
        <v>1</v>
      </c>
      <c r="G6" s="68" t="s">
        <v>2</v>
      </c>
      <c r="H6" s="40" t="s">
        <v>1</v>
      </c>
      <c r="I6" s="41" t="s">
        <v>2</v>
      </c>
      <c r="J6" s="160"/>
      <c r="K6" s="159" t="s">
        <v>54</v>
      </c>
      <c r="L6" s="159" t="s">
        <v>55</v>
      </c>
      <c r="M6" s="160"/>
      <c r="N6" s="212" t="s">
        <v>16</v>
      </c>
      <c r="O6" s="212"/>
      <c r="P6" s="212" t="s">
        <v>17</v>
      </c>
      <c r="Q6" s="212"/>
      <c r="R6" s="212" t="s">
        <v>18</v>
      </c>
      <c r="S6" s="212"/>
      <c r="T6" s="212" t="s">
        <v>20</v>
      </c>
      <c r="U6" s="212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ht="31.9" customHeight="1" x14ac:dyDescent="0.2">
      <c r="A7" s="51" t="s">
        <v>57</v>
      </c>
      <c r="B7" s="87">
        <v>684.83000000000015</v>
      </c>
      <c r="C7" s="87">
        <v>2301.9499999999998</v>
      </c>
      <c r="D7" s="87">
        <v>1105.68</v>
      </c>
      <c r="E7" s="87">
        <v>451.86999999999995</v>
      </c>
      <c r="F7" s="87">
        <v>393.47</v>
      </c>
      <c r="G7" s="87">
        <v>502.69</v>
      </c>
      <c r="H7" s="87">
        <v>542.48</v>
      </c>
      <c r="I7" s="114">
        <v>156.15</v>
      </c>
      <c r="J7" s="182"/>
      <c r="K7" s="162">
        <v>16595.41</v>
      </c>
      <c r="L7" s="162">
        <v>16156.630000000001</v>
      </c>
      <c r="M7" s="163" t="s">
        <v>57</v>
      </c>
      <c r="N7" s="183">
        <v>684.83000000000015</v>
      </c>
      <c r="O7" s="183">
        <v>2301.9499999999998</v>
      </c>
      <c r="P7" s="183">
        <v>1105.68</v>
      </c>
      <c r="Q7" s="183">
        <v>451.86999999999995</v>
      </c>
      <c r="R7" s="183">
        <v>393.47</v>
      </c>
      <c r="S7" s="183">
        <v>502.70000000000005</v>
      </c>
      <c r="T7" s="183">
        <v>542.48</v>
      </c>
      <c r="U7" s="183">
        <v>156.14000000000001</v>
      </c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ht="31.9" customHeight="1" x14ac:dyDescent="0.2">
      <c r="A8" s="55" t="s">
        <v>56</v>
      </c>
      <c r="B8" s="115">
        <v>234.7</v>
      </c>
      <c r="C8" s="115">
        <v>2867.77</v>
      </c>
      <c r="D8" s="115">
        <v>974.99</v>
      </c>
      <c r="E8" s="115">
        <v>285.64999999999998</v>
      </c>
      <c r="F8" s="115">
        <v>295.46999999999997</v>
      </c>
      <c r="G8" s="115">
        <v>301.32999999999993</v>
      </c>
      <c r="H8" s="115">
        <v>501.52</v>
      </c>
      <c r="I8" s="116">
        <v>121.75</v>
      </c>
      <c r="J8" s="182"/>
      <c r="K8" s="165">
        <v>15479.33</v>
      </c>
      <c r="L8" s="165">
        <v>14856.62</v>
      </c>
      <c r="M8" s="163" t="s">
        <v>56</v>
      </c>
      <c r="N8" s="184">
        <v>234.7</v>
      </c>
      <c r="O8" s="184">
        <v>2867.77</v>
      </c>
      <c r="P8" s="184">
        <v>974.99</v>
      </c>
      <c r="Q8" s="184">
        <v>285.64999999999998</v>
      </c>
      <c r="R8" s="184">
        <v>295.46999999999997</v>
      </c>
      <c r="S8" s="184">
        <v>301.32999999999993</v>
      </c>
      <c r="T8" s="184">
        <v>501.52</v>
      </c>
      <c r="U8" s="184">
        <v>121.75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ht="31.9" customHeight="1" x14ac:dyDescent="0.2">
      <c r="A9" s="51" t="s">
        <v>62</v>
      </c>
      <c r="B9" s="88">
        <f>SUM(B22:B24)</f>
        <v>42.58</v>
      </c>
      <c r="C9" s="88">
        <f t="shared" ref="C9:I9" si="0">SUM(C22:C24)</f>
        <v>873.91000000000008</v>
      </c>
      <c r="D9" s="88">
        <f t="shared" si="0"/>
        <v>235.58999999999997</v>
      </c>
      <c r="E9" s="88">
        <f t="shared" si="0"/>
        <v>100.97999999999999</v>
      </c>
      <c r="F9" s="88">
        <f t="shared" si="0"/>
        <v>69.2</v>
      </c>
      <c r="G9" s="88">
        <f t="shared" si="0"/>
        <v>64.69</v>
      </c>
      <c r="H9" s="88">
        <f t="shared" si="0"/>
        <v>173.82</v>
      </c>
      <c r="I9" s="92">
        <f t="shared" si="0"/>
        <v>21.5</v>
      </c>
      <c r="J9" s="182"/>
      <c r="K9" s="162">
        <v>2626.28</v>
      </c>
      <c r="L9" s="162">
        <v>2650.55</v>
      </c>
      <c r="M9" s="163" t="s">
        <v>58</v>
      </c>
      <c r="N9" s="185">
        <v>30.99</v>
      </c>
      <c r="O9" s="185">
        <v>482.46000000000004</v>
      </c>
      <c r="P9" s="185">
        <v>145.95999999999998</v>
      </c>
      <c r="Q9" s="185">
        <v>57.5</v>
      </c>
      <c r="R9" s="185">
        <v>38.28</v>
      </c>
      <c r="S9" s="185">
        <v>36.24</v>
      </c>
      <c r="T9" s="185">
        <v>97.9</v>
      </c>
      <c r="U9" s="185">
        <v>13.96</v>
      </c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ht="25.15" customHeight="1" x14ac:dyDescent="0.2">
      <c r="A10" s="27">
        <v>2021</v>
      </c>
      <c r="B10" s="84"/>
      <c r="C10" s="84"/>
      <c r="D10" s="84"/>
      <c r="E10" s="84"/>
      <c r="F10" s="84"/>
      <c r="G10" s="84"/>
      <c r="H10" s="84"/>
      <c r="I10" s="84"/>
      <c r="J10" s="160"/>
      <c r="K10" s="160"/>
      <c r="L10" s="160"/>
      <c r="M10" s="160"/>
      <c r="N10" s="160"/>
      <c r="O10" s="167">
        <f>O7/L7*100</f>
        <v>14.247711311084055</v>
      </c>
      <c r="P10" s="167">
        <f>P7/K7*100</f>
        <v>6.6625651309609113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3" ht="19.899999999999999" customHeight="1" x14ac:dyDescent="0.2">
      <c r="A11" s="54" t="s">
        <v>5</v>
      </c>
      <c r="B11" s="108">
        <v>35.549999999999997</v>
      </c>
      <c r="C11" s="108">
        <v>254.17</v>
      </c>
      <c r="D11" s="109">
        <v>57.09</v>
      </c>
      <c r="E11" s="108">
        <v>16.72</v>
      </c>
      <c r="F11" s="108">
        <v>25.85</v>
      </c>
      <c r="G11" s="109">
        <v>15.87</v>
      </c>
      <c r="H11" s="109">
        <v>44.24</v>
      </c>
      <c r="I11" s="109">
        <v>8.59</v>
      </c>
      <c r="J11" s="160"/>
      <c r="K11" s="160"/>
      <c r="L11" s="168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3" ht="19.899999999999999" customHeight="1" x14ac:dyDescent="0.2">
      <c r="A12" s="42" t="s">
        <v>8</v>
      </c>
      <c r="B12" s="110">
        <v>14.51</v>
      </c>
      <c r="C12" s="110">
        <v>198.91</v>
      </c>
      <c r="D12" s="110">
        <v>73.08</v>
      </c>
      <c r="E12" s="110">
        <v>9.76</v>
      </c>
      <c r="F12" s="111">
        <v>25.3</v>
      </c>
      <c r="G12" s="110">
        <v>14.16</v>
      </c>
      <c r="H12" s="110">
        <v>43.87</v>
      </c>
      <c r="I12" s="110">
        <v>6.6</v>
      </c>
      <c r="J12" s="160"/>
      <c r="K12" s="160"/>
      <c r="L12" s="168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</row>
    <row r="13" spans="1:33" ht="19.899999999999999" customHeight="1" x14ac:dyDescent="0.2">
      <c r="A13" s="57" t="s">
        <v>37</v>
      </c>
      <c r="B13" s="108">
        <v>11.620000000000005</v>
      </c>
      <c r="C13" s="108">
        <v>137.53</v>
      </c>
      <c r="D13" s="108">
        <v>87.160000000000082</v>
      </c>
      <c r="E13" s="108">
        <v>54.81</v>
      </c>
      <c r="F13" s="108">
        <v>29.139999999999986</v>
      </c>
      <c r="G13" s="108">
        <v>37.07</v>
      </c>
      <c r="H13" s="108">
        <v>47.600000000000023</v>
      </c>
      <c r="I13" s="108">
        <v>9.18</v>
      </c>
      <c r="J13" s="160"/>
      <c r="K13" s="160"/>
      <c r="L13" s="168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</row>
    <row r="14" spans="1:33" ht="19.899999999999999" customHeight="1" x14ac:dyDescent="0.2">
      <c r="A14" s="42" t="s">
        <v>38</v>
      </c>
      <c r="B14" s="110">
        <v>14.370000000000005</v>
      </c>
      <c r="C14" s="110">
        <v>126.32</v>
      </c>
      <c r="D14" s="110">
        <v>89</v>
      </c>
      <c r="E14" s="110">
        <v>16.190000000000001</v>
      </c>
      <c r="F14" s="111">
        <v>27.180000000000007</v>
      </c>
      <c r="G14" s="110">
        <v>26.01</v>
      </c>
      <c r="H14" s="110">
        <v>28.829999999999984</v>
      </c>
      <c r="I14" s="110">
        <v>16.52</v>
      </c>
      <c r="J14" s="160"/>
      <c r="K14" s="160"/>
      <c r="L14" s="168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ht="19.899999999999999" customHeight="1" x14ac:dyDescent="0.2">
      <c r="A15" s="54" t="s">
        <v>39</v>
      </c>
      <c r="B15" s="109">
        <v>14.17</v>
      </c>
      <c r="C15" s="109">
        <v>180.01</v>
      </c>
      <c r="D15" s="109">
        <v>51</v>
      </c>
      <c r="E15" s="109">
        <v>16.190000000000001</v>
      </c>
      <c r="F15" s="108">
        <v>18.52</v>
      </c>
      <c r="G15" s="109">
        <v>21.26</v>
      </c>
      <c r="H15" s="109">
        <v>30.55</v>
      </c>
      <c r="I15" s="109">
        <v>10.46</v>
      </c>
      <c r="J15" s="160"/>
      <c r="K15" s="160"/>
      <c r="L15" s="168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</row>
    <row r="16" spans="1:33" ht="19.899999999999999" customHeight="1" x14ac:dyDescent="0.2">
      <c r="A16" s="42" t="s">
        <v>47</v>
      </c>
      <c r="B16" s="110">
        <v>16.020000000000003</v>
      </c>
      <c r="C16" s="110">
        <v>196.65</v>
      </c>
      <c r="D16" s="110">
        <v>61.680000000000007</v>
      </c>
      <c r="E16" s="110">
        <v>25.22</v>
      </c>
      <c r="F16" s="111">
        <v>18.860000000000003</v>
      </c>
      <c r="G16" s="110">
        <v>21.64</v>
      </c>
      <c r="H16" s="110">
        <v>39</v>
      </c>
      <c r="I16" s="110">
        <v>14.26</v>
      </c>
      <c r="J16" s="160"/>
      <c r="K16" s="160"/>
      <c r="L16" s="168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</row>
    <row r="17" spans="1:33" ht="19.899999999999999" customHeight="1" x14ac:dyDescent="0.2">
      <c r="A17" s="54" t="s">
        <v>40</v>
      </c>
      <c r="B17" s="109">
        <v>22.91</v>
      </c>
      <c r="C17" s="109">
        <v>225.34</v>
      </c>
      <c r="D17" s="109">
        <v>86.79</v>
      </c>
      <c r="E17" s="109">
        <v>24.28</v>
      </c>
      <c r="F17" s="108">
        <v>34.19</v>
      </c>
      <c r="G17" s="109">
        <v>28.65</v>
      </c>
      <c r="H17" s="109">
        <v>57.17</v>
      </c>
      <c r="I17" s="109">
        <v>11.02</v>
      </c>
      <c r="J17" s="160"/>
      <c r="K17" s="160"/>
      <c r="L17" s="168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</row>
    <row r="18" spans="1:33" ht="24" customHeight="1" x14ac:dyDescent="0.2">
      <c r="A18" s="27">
        <v>2022</v>
      </c>
      <c r="B18" s="112"/>
      <c r="C18" s="112"/>
      <c r="D18" s="112"/>
      <c r="E18" s="112"/>
      <c r="F18" s="112"/>
      <c r="G18" s="112"/>
      <c r="H18" s="112"/>
      <c r="I18" s="112"/>
      <c r="J18" s="160"/>
      <c r="K18" s="160"/>
      <c r="L18" s="168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</row>
    <row r="19" spans="1:33" ht="19.899999999999999" customHeight="1" x14ac:dyDescent="0.2">
      <c r="A19" s="21" t="s">
        <v>52</v>
      </c>
      <c r="B19" s="111">
        <v>22.519999999999996</v>
      </c>
      <c r="C19" s="111">
        <v>258.08</v>
      </c>
      <c r="D19" s="111">
        <v>102.90999999999997</v>
      </c>
      <c r="E19" s="111">
        <v>21.77</v>
      </c>
      <c r="F19" s="111">
        <v>29.5</v>
      </c>
      <c r="G19" s="111">
        <v>29.95</v>
      </c>
      <c r="H19" s="111">
        <v>59.120000000000005</v>
      </c>
      <c r="I19" s="111">
        <v>6.2</v>
      </c>
      <c r="J19" s="160"/>
      <c r="K19" s="160"/>
      <c r="L19" s="168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</row>
    <row r="20" spans="1:33" ht="19.899999999999999" customHeight="1" x14ac:dyDescent="0.2">
      <c r="A20" s="57" t="s">
        <v>19</v>
      </c>
      <c r="B20" s="108">
        <v>19.599999999999994</v>
      </c>
      <c r="C20" s="108">
        <v>363.4</v>
      </c>
      <c r="D20" s="108">
        <v>102.93</v>
      </c>
      <c r="E20" s="108">
        <v>13.84</v>
      </c>
      <c r="F20" s="108">
        <v>28.79000000000002</v>
      </c>
      <c r="G20" s="108">
        <v>32.44</v>
      </c>
      <c r="H20" s="108">
        <v>46.72999999999999</v>
      </c>
      <c r="I20" s="108">
        <v>5.35</v>
      </c>
      <c r="J20" s="160"/>
      <c r="K20" s="160"/>
      <c r="L20" s="168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</row>
    <row r="21" spans="1:33" ht="19.899999999999999" customHeight="1" x14ac:dyDescent="0.2">
      <c r="A21" s="21" t="s">
        <v>3</v>
      </c>
      <c r="B21" s="111">
        <v>24.290000000000006</v>
      </c>
      <c r="C21" s="111">
        <v>378.64</v>
      </c>
      <c r="D21" s="111">
        <v>123.86999999999995</v>
      </c>
      <c r="E21" s="111">
        <v>19.96</v>
      </c>
      <c r="F21" s="111">
        <v>27.089999999999975</v>
      </c>
      <c r="G21" s="111">
        <v>24.65</v>
      </c>
      <c r="H21" s="111">
        <v>45.629999999999995</v>
      </c>
      <c r="I21" s="111">
        <v>8.7899999999999991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</row>
    <row r="22" spans="1:33" ht="19.899999999999999" customHeight="1" x14ac:dyDescent="0.2">
      <c r="A22" s="57" t="s">
        <v>6</v>
      </c>
      <c r="B22" s="108">
        <v>15.92</v>
      </c>
      <c r="C22" s="108">
        <v>174.6</v>
      </c>
      <c r="D22" s="108">
        <v>68.069999999999993</v>
      </c>
      <c r="E22" s="108">
        <v>40.4</v>
      </c>
      <c r="F22" s="108">
        <v>18.12</v>
      </c>
      <c r="G22" s="108">
        <v>18.350000000000001</v>
      </c>
      <c r="H22" s="108">
        <v>38.15</v>
      </c>
      <c r="I22" s="108">
        <v>7.2</v>
      </c>
      <c r="J22" s="160"/>
      <c r="K22" s="160"/>
      <c r="L22" s="168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</row>
    <row r="23" spans="1:33" ht="19.899999999999999" customHeight="1" x14ac:dyDescent="0.2">
      <c r="A23" s="21" t="s">
        <v>4</v>
      </c>
      <c r="B23" s="111">
        <v>15.069999999999999</v>
      </c>
      <c r="C23" s="111">
        <v>307.86</v>
      </c>
      <c r="D23" s="111">
        <v>77.89</v>
      </c>
      <c r="E23" s="111">
        <v>17.100000000000001</v>
      </c>
      <c r="F23" s="111">
        <v>20.16</v>
      </c>
      <c r="G23" s="111">
        <v>17.89</v>
      </c>
      <c r="H23" s="111">
        <v>59.750000000000007</v>
      </c>
      <c r="I23" s="111">
        <v>6.76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</row>
    <row r="24" spans="1:33" ht="19.899999999999999" customHeight="1" x14ac:dyDescent="0.2">
      <c r="A24" s="98" t="s">
        <v>5</v>
      </c>
      <c r="B24" s="113">
        <v>11.59</v>
      </c>
      <c r="C24" s="113">
        <v>391.45</v>
      </c>
      <c r="D24" s="113">
        <v>89.63</v>
      </c>
      <c r="E24" s="113">
        <v>43.48</v>
      </c>
      <c r="F24" s="113">
        <v>30.92</v>
      </c>
      <c r="G24" s="113">
        <v>28.45</v>
      </c>
      <c r="H24" s="113">
        <v>75.92</v>
      </c>
      <c r="I24" s="113">
        <v>7.54</v>
      </c>
      <c r="J24" s="160"/>
      <c r="K24" s="160"/>
      <c r="L24" s="168"/>
      <c r="M24" s="160"/>
      <c r="N24" s="160"/>
      <c r="O24" s="167">
        <f>O8/L8*100</f>
        <v>19.302977393242877</v>
      </c>
      <c r="P24" s="167">
        <f>P8/K8*100</f>
        <v>6.2986576292384742</v>
      </c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</row>
    <row r="25" spans="1:33" ht="19.899999999999999" customHeight="1" x14ac:dyDescent="0.2">
      <c r="A25" s="22"/>
      <c r="B25" s="22"/>
      <c r="C25" s="22"/>
      <c r="D25" s="24"/>
      <c r="E25" s="61"/>
      <c r="F25" s="22"/>
      <c r="G25" s="61"/>
      <c r="H25" s="66" t="s">
        <v>27</v>
      </c>
      <c r="I25" s="82" t="s">
        <v>50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</row>
    <row r="26" spans="1:33" s="34" customFormat="1" ht="19.899999999999999" customHeight="1" x14ac:dyDescent="0.2">
      <c r="A26" s="83"/>
      <c r="B26" s="83"/>
      <c r="C26" s="83"/>
      <c r="E26" s="83"/>
      <c r="G26" s="83"/>
      <c r="I26" s="83"/>
      <c r="J26" s="160"/>
      <c r="K26" s="160"/>
      <c r="L26" s="168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</row>
    <row r="27" spans="1:33" s="34" customFormat="1" ht="19.899999999999999" customHeight="1" x14ac:dyDescent="0.2">
      <c r="A27" s="22"/>
      <c r="B27" s="22"/>
      <c r="D27" s="24"/>
      <c r="F27" s="22"/>
      <c r="H27" s="24"/>
      <c r="I27" s="22"/>
      <c r="J27" s="160"/>
      <c r="K27" s="160"/>
      <c r="L27" s="168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</row>
    <row r="28" spans="1:33" s="34" customFormat="1" ht="19.899999999999999" customHeight="1" x14ac:dyDescent="0.2">
      <c r="A28" s="22"/>
      <c r="B28" s="22"/>
      <c r="C28" s="22"/>
      <c r="D28" s="24"/>
      <c r="E28" s="22"/>
      <c r="F28" s="22"/>
      <c r="G28" s="22"/>
      <c r="H28" s="22"/>
      <c r="I28" s="22"/>
      <c r="J28" s="160"/>
      <c r="K28" s="160"/>
      <c r="L28" s="168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spans="1:33" ht="21.6" customHeight="1" x14ac:dyDescent="0.2">
      <c r="A29" s="22"/>
      <c r="B29" s="22"/>
      <c r="C29" s="22"/>
      <c r="D29" s="24"/>
      <c r="E29" s="22"/>
      <c r="F29" s="22"/>
      <c r="G29" s="22"/>
      <c r="H29" s="22"/>
      <c r="I29" s="22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</row>
    <row r="30" spans="1:33" s="8" customFormat="1" ht="15.75" customHeight="1" x14ac:dyDescent="0.2">
      <c r="A30" s="22"/>
      <c r="B30" s="22"/>
      <c r="C30" s="22"/>
      <c r="D30" s="24"/>
      <c r="E30" s="22"/>
      <c r="F30" s="22"/>
      <c r="G30" s="22"/>
      <c r="H30" s="22"/>
      <c r="I30" s="22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</row>
    <row r="31" spans="1:33" x14ac:dyDescent="0.2">
      <c r="A31" s="22"/>
      <c r="B31" s="22"/>
      <c r="C31" s="22"/>
      <c r="D31" s="24"/>
      <c r="E31" s="22"/>
      <c r="F31" s="22"/>
      <c r="G31" s="22"/>
      <c r="H31" s="22"/>
      <c r="I31" s="22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1:33" x14ac:dyDescent="0.2">
      <c r="A32" s="22"/>
      <c r="B32" s="22"/>
      <c r="C32" s="22"/>
      <c r="D32" s="24"/>
      <c r="E32" s="22"/>
      <c r="F32" s="22"/>
      <c r="G32" s="22"/>
      <c r="H32" s="22"/>
      <c r="I32" s="22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1:33" x14ac:dyDescent="0.2">
      <c r="A33" s="22"/>
      <c r="B33" s="22"/>
      <c r="C33" s="22"/>
      <c r="D33" s="24"/>
      <c r="E33" s="22"/>
      <c r="F33" s="22"/>
      <c r="G33" s="22"/>
      <c r="H33" s="22"/>
      <c r="I33" s="22"/>
      <c r="J33" s="160"/>
      <c r="K33" s="160"/>
      <c r="L33" s="160"/>
      <c r="M33" s="187" t="s">
        <v>61</v>
      </c>
      <c r="N33" s="187"/>
      <c r="O33" s="187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1:33" x14ac:dyDescent="0.2">
      <c r="A34" s="22"/>
      <c r="B34" s="22"/>
      <c r="C34" s="22"/>
      <c r="D34" s="24"/>
      <c r="E34" s="22"/>
      <c r="F34" s="22"/>
      <c r="G34" s="22"/>
      <c r="H34" s="22"/>
      <c r="I34" s="22"/>
      <c r="J34" s="160"/>
      <c r="K34" s="160"/>
      <c r="L34" s="160"/>
      <c r="M34" s="160" t="s">
        <v>14</v>
      </c>
      <c r="N34" s="160"/>
      <c r="O34" s="160" t="s">
        <v>15</v>
      </c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</row>
    <row r="35" spans="1:33" x14ac:dyDescent="0.2">
      <c r="A35" s="22"/>
      <c r="B35" s="22"/>
      <c r="C35" s="22"/>
      <c r="D35" s="24"/>
      <c r="E35" s="22"/>
      <c r="F35" s="22"/>
      <c r="G35" s="22"/>
      <c r="H35" s="22"/>
      <c r="I35" s="22"/>
      <c r="J35" s="160"/>
      <c r="K35" s="160"/>
      <c r="L35" s="160"/>
      <c r="M35" s="160"/>
      <c r="N35" s="160"/>
      <c r="O35" s="160"/>
      <c r="P35" s="160"/>
      <c r="Q35" s="160"/>
      <c r="R35" s="178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</row>
    <row r="36" spans="1:33" ht="15" x14ac:dyDescent="0.25">
      <c r="A36" s="22"/>
      <c r="B36" s="22"/>
      <c r="C36" s="22"/>
      <c r="D36" s="24"/>
      <c r="E36" s="22"/>
      <c r="F36" s="22"/>
      <c r="G36" s="22"/>
      <c r="H36" s="22"/>
      <c r="I36" s="22"/>
      <c r="J36" s="160"/>
      <c r="K36" s="160"/>
      <c r="L36" s="176" t="s">
        <v>10</v>
      </c>
      <c r="M36" s="179">
        <f>page1!D8</f>
        <v>3880.02</v>
      </c>
      <c r="N36" s="176" t="s">
        <v>10</v>
      </c>
      <c r="O36" s="178">
        <f>page1!E8</f>
        <v>4275.3100000000004</v>
      </c>
      <c r="P36" s="160"/>
      <c r="Q36" s="160"/>
      <c r="R36" s="178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</row>
    <row r="37" spans="1:33" ht="15" x14ac:dyDescent="0.25">
      <c r="D37" s="34"/>
      <c r="H37" s="9"/>
      <c r="J37" s="160"/>
      <c r="K37" s="160"/>
      <c r="L37" s="176" t="s">
        <v>9</v>
      </c>
      <c r="M37" s="177">
        <f>page1!B8</f>
        <v>3648.4800000000005</v>
      </c>
      <c r="N37" s="176" t="s">
        <v>16</v>
      </c>
      <c r="O37" s="178">
        <f>C8</f>
        <v>2867.77</v>
      </c>
      <c r="P37" s="160"/>
      <c r="Q37" s="160"/>
      <c r="R37" s="178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</row>
    <row r="38" spans="1:33" ht="15" x14ac:dyDescent="0.25">
      <c r="D38" s="34"/>
      <c r="J38" s="160"/>
      <c r="K38" s="160"/>
      <c r="L38" s="176" t="s">
        <v>12</v>
      </c>
      <c r="M38" s="179">
        <f>page1!H8</f>
        <v>984.52</v>
      </c>
      <c r="N38" s="176" t="s">
        <v>9</v>
      </c>
      <c r="O38" s="178">
        <f>page1!C8</f>
        <v>2151.8399999999997</v>
      </c>
      <c r="P38" s="160"/>
      <c r="Q38" s="160"/>
      <c r="R38" s="178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</row>
    <row r="39" spans="1:33" ht="15" x14ac:dyDescent="0.25">
      <c r="D39" s="34"/>
      <c r="J39" s="160"/>
      <c r="K39" s="160"/>
      <c r="L39" s="176" t="s">
        <v>17</v>
      </c>
      <c r="M39" s="179">
        <f>D8</f>
        <v>974.99</v>
      </c>
      <c r="N39" s="176" t="s">
        <v>12</v>
      </c>
      <c r="O39" s="178">
        <f>page1!I8</f>
        <v>590.26</v>
      </c>
      <c r="P39" s="160"/>
      <c r="Q39" s="160"/>
      <c r="R39" s="178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</row>
    <row r="40" spans="1:33" ht="15" x14ac:dyDescent="0.25">
      <c r="D40" s="34"/>
      <c r="J40" s="160"/>
      <c r="K40" s="160"/>
      <c r="L40" s="176" t="s">
        <v>18</v>
      </c>
      <c r="M40" s="179">
        <f>F8</f>
        <v>295.46999999999997</v>
      </c>
      <c r="N40" s="176" t="s">
        <v>18</v>
      </c>
      <c r="O40" s="178">
        <f>G8</f>
        <v>301.32999999999993</v>
      </c>
      <c r="P40" s="160"/>
      <c r="Q40" s="160"/>
      <c r="R40" s="178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</row>
    <row r="41" spans="1:33" ht="15" x14ac:dyDescent="0.25">
      <c r="D41" s="34"/>
      <c r="J41" s="160"/>
      <c r="K41" s="160"/>
      <c r="L41" s="176" t="s">
        <v>16</v>
      </c>
      <c r="M41" s="177">
        <f>B8</f>
        <v>234.7</v>
      </c>
      <c r="N41" s="176" t="s">
        <v>17</v>
      </c>
      <c r="O41" s="178">
        <f>E8</f>
        <v>285.64999999999998</v>
      </c>
      <c r="P41" s="160"/>
      <c r="Q41" s="160"/>
      <c r="R41" s="178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</row>
    <row r="42" spans="1:33" ht="15" x14ac:dyDescent="0.25">
      <c r="D42" s="34"/>
      <c r="J42" s="160"/>
      <c r="K42" s="160"/>
      <c r="L42" s="176" t="s">
        <v>53</v>
      </c>
      <c r="M42" s="179">
        <f>page3!B8</f>
        <v>110.6</v>
      </c>
      <c r="N42" s="176" t="s">
        <v>53</v>
      </c>
      <c r="O42" s="178">
        <f>page3!C8</f>
        <v>6.0299999999999994</v>
      </c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</row>
    <row r="43" spans="1:33" x14ac:dyDescent="0.2">
      <c r="A43" s="22"/>
      <c r="B43" s="22"/>
      <c r="C43" s="22"/>
      <c r="D43" s="24"/>
      <c r="E43" s="22"/>
      <c r="F43" s="22"/>
      <c r="G43" s="22"/>
      <c r="H43" s="22"/>
      <c r="I43" s="22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</row>
    <row r="44" spans="1:33" x14ac:dyDescent="0.2">
      <c r="A44" s="22"/>
      <c r="B44" s="22"/>
      <c r="C44" s="22"/>
      <c r="D44" s="24"/>
      <c r="E44" s="22"/>
      <c r="F44" s="22"/>
      <c r="G44" s="22"/>
      <c r="H44" s="22"/>
      <c r="I44" s="22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</row>
    <row r="45" spans="1:33" x14ac:dyDescent="0.2">
      <c r="A45" s="22"/>
      <c r="B45" s="22"/>
      <c r="C45" s="22"/>
      <c r="D45" s="24"/>
      <c r="E45" s="22"/>
      <c r="F45" s="22"/>
      <c r="G45" s="22"/>
      <c r="H45" s="22"/>
      <c r="I45" s="22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</row>
    <row r="46" spans="1:33" x14ac:dyDescent="0.2">
      <c r="A46" s="22"/>
      <c r="B46" s="22"/>
      <c r="C46" s="22"/>
      <c r="D46" s="24"/>
      <c r="E46" s="22"/>
      <c r="F46" s="22"/>
      <c r="G46" s="22"/>
      <c r="H46" s="22"/>
      <c r="I46" s="22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</row>
    <row r="47" spans="1:33" x14ac:dyDescent="0.2">
      <c r="A47" s="22"/>
      <c r="B47" s="22"/>
      <c r="C47" s="22"/>
      <c r="D47" s="24"/>
      <c r="E47" s="22"/>
      <c r="F47" s="22"/>
      <c r="G47" s="22"/>
      <c r="H47" s="22"/>
      <c r="I47" s="22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</row>
    <row r="48" spans="1:33" x14ac:dyDescent="0.2">
      <c r="A48" s="22"/>
      <c r="B48" s="22"/>
      <c r="C48" s="22"/>
      <c r="D48" s="24"/>
      <c r="E48" s="22"/>
      <c r="F48" s="22"/>
      <c r="G48" s="22"/>
      <c r="H48" s="22"/>
      <c r="I48" s="22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</row>
    <row r="49" spans="1:33" x14ac:dyDescent="0.2">
      <c r="A49" s="22"/>
      <c r="B49" s="22"/>
      <c r="C49" s="22"/>
      <c r="D49" s="24"/>
      <c r="E49" s="22"/>
      <c r="F49" s="22"/>
      <c r="G49" s="22"/>
      <c r="H49" s="22"/>
      <c r="I49" s="22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</row>
    <row r="50" spans="1:33" x14ac:dyDescent="0.2">
      <c r="A50" s="22"/>
      <c r="B50" s="22"/>
      <c r="C50" s="22"/>
      <c r="D50" s="24"/>
      <c r="E50" s="22"/>
      <c r="F50" s="22"/>
      <c r="G50" s="22"/>
      <c r="H50" s="22"/>
      <c r="I50" s="22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</row>
    <row r="51" spans="1:33" x14ac:dyDescent="0.2">
      <c r="A51" s="22"/>
      <c r="B51" s="22"/>
      <c r="C51" s="22"/>
      <c r="D51" s="24"/>
      <c r="E51" s="22"/>
      <c r="F51" s="22"/>
      <c r="G51" s="22"/>
      <c r="H51" s="22"/>
      <c r="I51" s="22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</row>
    <row r="52" spans="1:33" x14ac:dyDescent="0.2">
      <c r="A52" s="22"/>
      <c r="B52" s="22"/>
      <c r="C52" s="22"/>
      <c r="D52" s="24"/>
      <c r="E52" s="22"/>
      <c r="F52" s="22"/>
      <c r="G52" s="22"/>
      <c r="H52" s="22"/>
      <c r="I52" s="22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</row>
    <row r="53" spans="1:33" x14ac:dyDescent="0.2">
      <c r="A53" s="22"/>
      <c r="B53" s="22"/>
      <c r="C53" s="22"/>
      <c r="D53" s="24"/>
      <c r="E53" s="22"/>
      <c r="F53" s="22"/>
      <c r="G53" s="22"/>
      <c r="H53" s="22"/>
      <c r="I53" s="22"/>
      <c r="J53" s="160"/>
      <c r="K53" s="160"/>
      <c r="L53" s="188" t="s">
        <v>22</v>
      </c>
      <c r="M53" s="188"/>
      <c r="N53" s="188"/>
      <c r="O53" s="188"/>
      <c r="P53" s="188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</row>
    <row r="54" spans="1:33" x14ac:dyDescent="0.2">
      <c r="A54" s="22"/>
      <c r="B54" s="22"/>
      <c r="C54" s="22"/>
      <c r="D54" s="24"/>
      <c r="E54" s="22"/>
      <c r="F54" s="22"/>
      <c r="G54" s="22"/>
      <c r="H54" s="22"/>
      <c r="I54" s="22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</row>
    <row r="55" spans="1:33" x14ac:dyDescent="0.2">
      <c r="A55" s="22"/>
      <c r="B55" s="22"/>
      <c r="C55" s="22"/>
      <c r="D55" s="24"/>
      <c r="E55" s="22"/>
      <c r="F55" s="22"/>
      <c r="G55" s="22"/>
      <c r="H55" s="22"/>
      <c r="I55" s="22"/>
      <c r="J55" s="160"/>
      <c r="K55" s="160"/>
      <c r="L55" s="160" t="s">
        <v>21</v>
      </c>
      <c r="M55" s="170">
        <v>4306.28</v>
      </c>
      <c r="N55" s="160"/>
      <c r="O55" s="160" t="s">
        <v>21</v>
      </c>
      <c r="P55" s="170">
        <v>1376.99</v>
      </c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</row>
    <row r="56" spans="1:3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160"/>
      <c r="K56" s="160"/>
      <c r="L56" s="160" t="s">
        <v>10</v>
      </c>
      <c r="M56" s="170">
        <v>2910.75</v>
      </c>
      <c r="N56" s="160"/>
      <c r="O56" s="160" t="s">
        <v>10</v>
      </c>
      <c r="P56" s="170">
        <v>4105.49</v>
      </c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</row>
    <row r="57" spans="1:3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160"/>
      <c r="K57" s="160"/>
      <c r="L57" s="160" t="s">
        <v>12</v>
      </c>
      <c r="M57" s="170">
        <v>1143.5899999999999</v>
      </c>
      <c r="N57" s="160"/>
      <c r="O57" s="160" t="s">
        <v>12</v>
      </c>
      <c r="P57" s="170">
        <v>493.51</v>
      </c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</row>
    <row r="58" spans="1:3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160"/>
      <c r="K58" s="160"/>
      <c r="L58" s="160" t="s">
        <v>16</v>
      </c>
      <c r="M58" s="170" t="e">
        <v>#REF!</v>
      </c>
      <c r="N58" s="160"/>
      <c r="O58" s="160" t="s">
        <v>16</v>
      </c>
      <c r="P58" s="170" t="e">
        <v>#REF!</v>
      </c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</row>
    <row r="59" spans="1:33" x14ac:dyDescent="0.2">
      <c r="A59" s="26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</row>
    <row r="60" spans="1:33" x14ac:dyDescent="0.2">
      <c r="A60" s="26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</row>
    <row r="61" spans="1:33" x14ac:dyDescent="0.2">
      <c r="A61" s="26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</row>
    <row r="62" spans="1:33" x14ac:dyDescent="0.2"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</row>
    <row r="63" spans="1:33" x14ac:dyDescent="0.2"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</row>
    <row r="64" spans="1:33" x14ac:dyDescent="0.2"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</row>
    <row r="65" spans="10:33" x14ac:dyDescent="0.2"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</row>
    <row r="66" spans="10:33" x14ac:dyDescent="0.2"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</row>
    <row r="67" spans="10:33" x14ac:dyDescent="0.2"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</row>
    <row r="68" spans="10:33" x14ac:dyDescent="0.2"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</row>
    <row r="69" spans="10:33" x14ac:dyDescent="0.2"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</row>
    <row r="70" spans="10:33" x14ac:dyDescent="0.2"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</row>
    <row r="71" spans="10:33" x14ac:dyDescent="0.2"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</row>
    <row r="72" spans="10:33" x14ac:dyDescent="0.2"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</row>
    <row r="73" spans="10:33" x14ac:dyDescent="0.2"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</row>
    <row r="74" spans="10:33" x14ac:dyDescent="0.2"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</row>
    <row r="75" spans="10:33" x14ac:dyDescent="0.2"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</row>
    <row r="76" spans="10:33" x14ac:dyDescent="0.2"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</row>
  </sheetData>
  <sortState ref="L32:M38">
    <sortCondition descending="1" ref="M32:M38"/>
  </sortState>
  <mergeCells count="11">
    <mergeCell ref="T6:U6"/>
    <mergeCell ref="A5:A6"/>
    <mergeCell ref="D5:E5"/>
    <mergeCell ref="H5:I5"/>
    <mergeCell ref="B5:C5"/>
    <mergeCell ref="F5:G5"/>
    <mergeCell ref="A2:I2"/>
    <mergeCell ref="A3:F3"/>
    <mergeCell ref="N6:O6"/>
    <mergeCell ref="P6:Q6"/>
    <mergeCell ref="R6:S6"/>
  </mergeCells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71"/>
  <sheetViews>
    <sheetView showGridLines="0" zoomScaleNormal="100" workbookViewId="0">
      <selection activeCell="XFD1048576" sqref="XFD1048576"/>
    </sheetView>
  </sheetViews>
  <sheetFormatPr defaultColWidth="9.125" defaultRowHeight="12.75" x14ac:dyDescent="0.2"/>
  <cols>
    <col min="1" max="1" width="16.75" style="31" customWidth="1"/>
    <col min="2" max="4" width="10.75" style="31" customWidth="1"/>
    <col min="5" max="5" width="11.375" style="31" customWidth="1"/>
    <col min="6" max="6" width="10.75" style="31" customWidth="1"/>
    <col min="7" max="7" width="9.625" style="31" customWidth="1"/>
    <col min="8" max="8" width="10.25" style="31" customWidth="1"/>
    <col min="9" max="9" width="10.75" style="50" customWidth="1"/>
    <col min="10" max="10" width="6.75" style="31" customWidth="1"/>
    <col min="11" max="11" width="12.875" style="31" customWidth="1"/>
    <col min="12" max="12" width="9.875" style="31" bestFit="1" customWidth="1"/>
    <col min="13" max="13" width="11.375" style="31" customWidth="1"/>
    <col min="14" max="14" width="13.625" style="31" customWidth="1"/>
    <col min="15" max="15" width="18.75" style="31" customWidth="1"/>
    <col min="16" max="16" width="10.75" style="31" customWidth="1"/>
    <col min="17" max="17" width="11.375" style="31" bestFit="1" customWidth="1"/>
    <col min="18" max="18" width="12.875" style="31" customWidth="1"/>
    <col min="19" max="16384" width="9.125" style="31"/>
  </cols>
  <sheetData>
    <row r="1" spans="1:26" x14ac:dyDescent="0.2">
      <c r="I1" s="199" t="s">
        <v>72</v>
      </c>
    </row>
    <row r="2" spans="1:26" ht="15.75" customHeight="1" x14ac:dyDescent="0.2">
      <c r="A2" s="200" t="s">
        <v>76</v>
      </c>
      <c r="B2" s="201"/>
      <c r="C2" s="201"/>
      <c r="D2" s="201"/>
      <c r="E2" s="201"/>
      <c r="F2" s="201"/>
      <c r="G2" s="201"/>
      <c r="H2" s="201"/>
      <c r="I2" s="201"/>
    </row>
    <row r="3" spans="1:26" ht="14.25" customHeight="1" x14ac:dyDescent="0.2">
      <c r="A3" s="202" t="s">
        <v>78</v>
      </c>
      <c r="B3" s="203"/>
      <c r="C3" s="203"/>
      <c r="D3" s="203"/>
      <c r="E3" s="203"/>
    </row>
    <row r="5" spans="1:26" ht="30" customHeight="1" x14ac:dyDescent="0.2">
      <c r="A5" s="213" t="s">
        <v>0</v>
      </c>
      <c r="B5" s="220" t="s">
        <v>53</v>
      </c>
      <c r="C5" s="208"/>
      <c r="D5" s="220" t="s">
        <v>23</v>
      </c>
      <c r="E5" s="208"/>
      <c r="F5" s="215" t="s">
        <v>24</v>
      </c>
      <c r="G5" s="216"/>
      <c r="H5" s="215" t="s">
        <v>25</v>
      </c>
      <c r="I5" s="216"/>
      <c r="J5" s="22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33" customHeight="1" x14ac:dyDescent="0.2">
      <c r="A6" s="214"/>
      <c r="B6" s="41" t="s">
        <v>1</v>
      </c>
      <c r="C6" s="49" t="s">
        <v>2</v>
      </c>
      <c r="D6" s="41" t="s">
        <v>1</v>
      </c>
      <c r="E6" s="49" t="s">
        <v>2</v>
      </c>
      <c r="F6" s="41" t="s">
        <v>1</v>
      </c>
      <c r="G6" s="41" t="s">
        <v>2</v>
      </c>
      <c r="H6" s="40" t="s">
        <v>1</v>
      </c>
      <c r="I6" s="85" t="s">
        <v>2</v>
      </c>
      <c r="J6" s="22"/>
      <c r="K6" s="160"/>
      <c r="L6" s="160"/>
      <c r="M6" s="159" t="s">
        <v>54</v>
      </c>
      <c r="N6" s="160"/>
      <c r="O6" s="212" t="s">
        <v>53</v>
      </c>
      <c r="P6" s="212"/>
      <c r="Q6" s="212" t="s">
        <v>23</v>
      </c>
      <c r="R6" s="212"/>
      <c r="S6" s="212" t="s">
        <v>24</v>
      </c>
      <c r="T6" s="212"/>
      <c r="U6" s="212" t="s">
        <v>25</v>
      </c>
      <c r="V6" s="212"/>
      <c r="W6" s="160"/>
      <c r="X6" s="160"/>
      <c r="Y6" s="160"/>
      <c r="Z6" s="160"/>
    </row>
    <row r="7" spans="1:26" ht="31.9" customHeight="1" x14ac:dyDescent="0.2">
      <c r="A7" s="51" t="s">
        <v>57</v>
      </c>
      <c r="B7" s="120">
        <v>87.16</v>
      </c>
      <c r="C7" s="120">
        <v>5.05</v>
      </c>
      <c r="D7" s="87">
        <v>143.99000000000004</v>
      </c>
      <c r="E7" s="87">
        <v>1027.5300000000002</v>
      </c>
      <c r="F7" s="120">
        <v>797.72</v>
      </c>
      <c r="G7" s="120">
        <v>323.9899999999999</v>
      </c>
      <c r="H7" s="120">
        <v>441.21</v>
      </c>
      <c r="I7" s="138">
        <v>43.84</v>
      </c>
      <c r="J7" s="67"/>
      <c r="K7" s="160"/>
      <c r="L7" s="160"/>
      <c r="M7" s="162">
        <v>16595.41</v>
      </c>
      <c r="N7" s="163" t="s">
        <v>57</v>
      </c>
      <c r="O7" s="191">
        <v>87.16</v>
      </c>
      <c r="P7" s="191">
        <v>5.05</v>
      </c>
      <c r="Q7" s="191">
        <v>143.99000000000004</v>
      </c>
      <c r="R7" s="191">
        <v>1027.5300000000002</v>
      </c>
      <c r="S7" s="191">
        <v>797.72</v>
      </c>
      <c r="T7" s="191">
        <v>323.9899999999999</v>
      </c>
      <c r="U7" s="191">
        <v>441.21</v>
      </c>
      <c r="V7" s="191">
        <v>43.84</v>
      </c>
      <c r="W7" s="160"/>
      <c r="X7" s="160"/>
      <c r="Y7" s="160"/>
      <c r="Z7" s="160"/>
    </row>
    <row r="8" spans="1:26" s="6" customFormat="1" ht="31.9" customHeight="1" x14ac:dyDescent="0.2">
      <c r="A8" s="55" t="s">
        <v>56</v>
      </c>
      <c r="B8" s="139">
        <v>110.6</v>
      </c>
      <c r="C8" s="139">
        <v>6.0299999999999994</v>
      </c>
      <c r="D8" s="115">
        <v>105.81</v>
      </c>
      <c r="E8" s="115">
        <v>1253.6500000000001</v>
      </c>
      <c r="F8" s="139">
        <v>639.67000000000007</v>
      </c>
      <c r="G8" s="139">
        <v>190.8</v>
      </c>
      <c r="H8" s="139">
        <v>432.28</v>
      </c>
      <c r="I8" s="140">
        <v>34.620000000000005</v>
      </c>
      <c r="J8" s="22"/>
      <c r="K8" s="160"/>
      <c r="L8" s="160"/>
      <c r="M8" s="165">
        <v>15479.33</v>
      </c>
      <c r="N8" s="163" t="s">
        <v>56</v>
      </c>
      <c r="O8" s="192">
        <v>110.6</v>
      </c>
      <c r="P8" s="192">
        <v>6.0299999999999994</v>
      </c>
      <c r="Q8" s="192">
        <v>105.81</v>
      </c>
      <c r="R8" s="192">
        <v>1253.6500000000001</v>
      </c>
      <c r="S8" s="192">
        <v>639.67000000000007</v>
      </c>
      <c r="T8" s="192">
        <v>190.8</v>
      </c>
      <c r="U8" s="192">
        <v>432.28</v>
      </c>
      <c r="V8" s="192">
        <v>34.620000000000005</v>
      </c>
      <c r="W8" s="160"/>
      <c r="X8" s="160"/>
      <c r="Y8" s="160"/>
      <c r="Z8" s="160"/>
    </row>
    <row r="9" spans="1:26" ht="31.9" customHeight="1" x14ac:dyDescent="0.2">
      <c r="A9" s="51" t="s">
        <v>62</v>
      </c>
      <c r="B9" s="128">
        <f>SUM(B22:B24)</f>
        <v>27.92</v>
      </c>
      <c r="C9" s="128">
        <f t="shared" ref="C9:I9" si="0">SUM(C22:C24)</f>
        <v>0.66</v>
      </c>
      <c r="D9" s="88">
        <f t="shared" si="0"/>
        <v>23.37</v>
      </c>
      <c r="E9" s="88">
        <f t="shared" si="0"/>
        <v>286.18</v>
      </c>
      <c r="F9" s="128">
        <f t="shared" si="0"/>
        <v>209.85000000000002</v>
      </c>
      <c r="G9" s="128">
        <f t="shared" si="0"/>
        <v>63.59</v>
      </c>
      <c r="H9" s="128">
        <f t="shared" si="0"/>
        <v>167.32</v>
      </c>
      <c r="I9" s="122">
        <f t="shared" si="0"/>
        <v>5.5</v>
      </c>
      <c r="J9" s="22"/>
      <c r="K9" s="160"/>
      <c r="L9" s="160"/>
      <c r="M9" s="162">
        <v>2626.28</v>
      </c>
      <c r="N9" s="163" t="s">
        <v>58</v>
      </c>
      <c r="O9" s="191">
        <v>17.68</v>
      </c>
      <c r="P9" s="191">
        <v>0.38</v>
      </c>
      <c r="Q9" s="191">
        <v>15.91</v>
      </c>
      <c r="R9" s="191">
        <v>150.57</v>
      </c>
      <c r="S9" s="191">
        <v>129.84</v>
      </c>
      <c r="T9" s="191">
        <v>22.380000000000003</v>
      </c>
      <c r="U9" s="191">
        <v>91.53</v>
      </c>
      <c r="V9" s="191">
        <v>2.73</v>
      </c>
      <c r="W9" s="160"/>
      <c r="X9" s="160"/>
      <c r="Y9" s="160"/>
      <c r="Z9" s="160"/>
    </row>
    <row r="10" spans="1:26" ht="19.899999999999999" customHeight="1" x14ac:dyDescent="0.2">
      <c r="A10" s="27">
        <v>2021</v>
      </c>
      <c r="B10" s="141"/>
      <c r="C10" s="141"/>
      <c r="D10" s="117"/>
      <c r="E10" s="117"/>
      <c r="F10" s="141"/>
      <c r="G10" s="141"/>
      <c r="H10" s="141"/>
      <c r="I10" s="141"/>
      <c r="J10" s="22"/>
      <c r="K10" s="160"/>
      <c r="L10" s="160"/>
      <c r="M10" s="160"/>
      <c r="N10" s="189"/>
      <c r="O10" s="160"/>
      <c r="P10" s="189"/>
      <c r="Q10" s="160"/>
      <c r="R10" s="160"/>
      <c r="S10" s="160" t="e">
        <f>S6/N6*100</f>
        <v>#VALUE!</v>
      </c>
      <c r="T10" s="160"/>
      <c r="U10" s="160"/>
      <c r="V10" s="160"/>
      <c r="W10" s="160"/>
      <c r="X10" s="160"/>
      <c r="Y10" s="160"/>
      <c r="Z10" s="160"/>
    </row>
    <row r="11" spans="1:26" ht="19.899999999999999" customHeight="1" x14ac:dyDescent="0.2">
      <c r="A11" s="54" t="s">
        <v>5</v>
      </c>
      <c r="B11" s="131">
        <v>10.240000000000009</v>
      </c>
      <c r="C11" s="131">
        <v>0.17</v>
      </c>
      <c r="D11" s="109">
        <v>6.6599999999999966</v>
      </c>
      <c r="E11" s="108">
        <v>112.62</v>
      </c>
      <c r="F11" s="131">
        <v>43.529999999999973</v>
      </c>
      <c r="G11" s="132">
        <v>17.47</v>
      </c>
      <c r="H11" s="132">
        <v>35.029999999999973</v>
      </c>
      <c r="I11" s="132">
        <v>2.13</v>
      </c>
      <c r="J11" s="22"/>
      <c r="K11" s="168"/>
      <c r="L11" s="168"/>
      <c r="M11" s="168"/>
      <c r="N11" s="189"/>
      <c r="O11" s="160"/>
      <c r="P11" s="189"/>
      <c r="Q11" s="160"/>
      <c r="R11" s="160"/>
      <c r="S11" s="168">
        <f>S8/M8*100</f>
        <v>4.1324139998307423</v>
      </c>
      <c r="T11" s="160"/>
      <c r="U11" s="160"/>
      <c r="V11" s="160"/>
      <c r="W11" s="160"/>
      <c r="X11" s="160"/>
      <c r="Y11" s="160"/>
      <c r="Z11" s="160"/>
    </row>
    <row r="12" spans="1:26" s="6" customFormat="1" ht="19.899999999999999" customHeight="1" x14ac:dyDescent="0.2">
      <c r="A12" s="42" t="s">
        <v>8</v>
      </c>
      <c r="B12" s="133">
        <v>8.539999999999992</v>
      </c>
      <c r="C12" s="133">
        <v>0.08</v>
      </c>
      <c r="D12" s="110">
        <v>7.539999999999992</v>
      </c>
      <c r="E12" s="110">
        <v>85.32</v>
      </c>
      <c r="F12" s="134">
        <v>41.729999999999961</v>
      </c>
      <c r="G12" s="133">
        <v>17.14</v>
      </c>
      <c r="H12" s="133">
        <v>26.29000000000002</v>
      </c>
      <c r="I12" s="133">
        <v>1.97</v>
      </c>
      <c r="J12" s="22"/>
      <c r="K12" s="168"/>
      <c r="L12" s="168"/>
      <c r="M12" s="168"/>
      <c r="N12" s="189"/>
      <c r="O12" s="160"/>
      <c r="P12" s="189"/>
      <c r="Q12" s="160"/>
      <c r="R12" s="160"/>
      <c r="S12" s="168"/>
      <c r="T12" s="160"/>
      <c r="U12" s="160"/>
      <c r="V12" s="160"/>
      <c r="W12" s="160"/>
      <c r="X12" s="160"/>
      <c r="Y12" s="160"/>
      <c r="Z12" s="160"/>
    </row>
    <row r="13" spans="1:26" s="22" customFormat="1" ht="19.899999999999999" customHeight="1" x14ac:dyDescent="0.2">
      <c r="A13" s="57" t="s">
        <v>37</v>
      </c>
      <c r="B13" s="131">
        <v>8.6500000000000057</v>
      </c>
      <c r="C13" s="131">
        <v>0.33</v>
      </c>
      <c r="D13" s="108">
        <v>7.9000000000000057</v>
      </c>
      <c r="E13" s="108">
        <v>126.16</v>
      </c>
      <c r="F13" s="131">
        <v>46.730000000000018</v>
      </c>
      <c r="G13" s="131">
        <v>12.74</v>
      </c>
      <c r="H13" s="131">
        <v>45.400000000000034</v>
      </c>
      <c r="I13" s="131">
        <v>2.16</v>
      </c>
      <c r="K13" s="168"/>
      <c r="L13" s="168"/>
      <c r="M13" s="168"/>
      <c r="N13" s="189"/>
      <c r="O13" s="160"/>
      <c r="P13" s="189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s="6" customFormat="1" ht="19.899999999999999" customHeight="1" x14ac:dyDescent="0.2">
      <c r="A14" s="42" t="s">
        <v>38</v>
      </c>
      <c r="B14" s="133">
        <v>7.6099999999999994</v>
      </c>
      <c r="C14" s="133">
        <v>0.16</v>
      </c>
      <c r="D14" s="110">
        <v>7.4099999999999966</v>
      </c>
      <c r="E14" s="110">
        <v>108.16</v>
      </c>
      <c r="F14" s="134">
        <v>53.93</v>
      </c>
      <c r="G14" s="133">
        <v>16.899999999999999</v>
      </c>
      <c r="H14" s="133">
        <v>32.93</v>
      </c>
      <c r="I14" s="133">
        <v>3.02</v>
      </c>
      <c r="J14" s="22"/>
      <c r="K14" s="168"/>
      <c r="L14" s="168"/>
      <c r="M14" s="168"/>
      <c r="N14" s="189"/>
      <c r="O14" s="160"/>
      <c r="P14" s="189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9.899999999999999" customHeight="1" x14ac:dyDescent="0.2">
      <c r="A15" s="54" t="s">
        <v>39</v>
      </c>
      <c r="B15" s="132">
        <v>8.07</v>
      </c>
      <c r="C15" s="132">
        <v>0.3</v>
      </c>
      <c r="D15" s="109">
        <v>6.28</v>
      </c>
      <c r="E15" s="109">
        <v>91.77</v>
      </c>
      <c r="F15" s="131">
        <v>41.97</v>
      </c>
      <c r="G15" s="132">
        <v>14.61</v>
      </c>
      <c r="H15" s="132">
        <v>32.549999999999997</v>
      </c>
      <c r="I15" s="132">
        <v>2.81</v>
      </c>
      <c r="J15" s="22"/>
      <c r="K15" s="168"/>
      <c r="L15" s="168"/>
      <c r="M15" s="168"/>
      <c r="N15" s="189"/>
      <c r="O15" s="160"/>
      <c r="P15" s="189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9.899999999999999" customHeight="1" x14ac:dyDescent="0.2">
      <c r="A16" s="42" t="s">
        <v>47</v>
      </c>
      <c r="B16" s="133">
        <v>9.11</v>
      </c>
      <c r="C16" s="133">
        <v>0.18</v>
      </c>
      <c r="D16" s="110">
        <v>7.4300000000000006</v>
      </c>
      <c r="E16" s="110">
        <v>95.04</v>
      </c>
      <c r="F16" s="134">
        <v>55.05</v>
      </c>
      <c r="G16" s="133">
        <v>16.7</v>
      </c>
      <c r="H16" s="133">
        <v>38.86</v>
      </c>
      <c r="I16" s="133">
        <v>2.59</v>
      </c>
      <c r="J16" s="22"/>
      <c r="K16" s="168"/>
      <c r="L16" s="168"/>
      <c r="M16" s="168"/>
      <c r="N16" s="189"/>
      <c r="O16" s="160"/>
      <c r="P16" s="189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8" ht="19.899999999999999" customHeight="1" x14ac:dyDescent="0.2">
      <c r="A17" s="54" t="s">
        <v>40</v>
      </c>
      <c r="B17" s="132">
        <v>7.74</v>
      </c>
      <c r="C17" s="132">
        <v>0.26</v>
      </c>
      <c r="D17" s="109">
        <v>5.53</v>
      </c>
      <c r="E17" s="109">
        <v>125.34</v>
      </c>
      <c r="F17" s="131">
        <v>58.73</v>
      </c>
      <c r="G17" s="132">
        <v>20.58</v>
      </c>
      <c r="H17" s="132">
        <v>42.71</v>
      </c>
      <c r="I17" s="132">
        <v>1.89</v>
      </c>
      <c r="J17" s="22"/>
      <c r="K17" s="168"/>
      <c r="L17" s="168"/>
      <c r="M17" s="168"/>
      <c r="N17" s="189"/>
      <c r="O17" s="160"/>
      <c r="P17" s="189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8" ht="19.899999999999999" customHeight="1" x14ac:dyDescent="0.2">
      <c r="A18" s="27">
        <v>2022</v>
      </c>
      <c r="B18" s="135"/>
      <c r="C18" s="135"/>
      <c r="D18" s="112"/>
      <c r="E18" s="112"/>
      <c r="F18" s="135"/>
      <c r="G18" s="135"/>
      <c r="H18" s="135"/>
      <c r="I18" s="135"/>
      <c r="J18" s="22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8" ht="19.899999999999999" customHeight="1" x14ac:dyDescent="0.2">
      <c r="A19" s="21" t="s">
        <v>52</v>
      </c>
      <c r="B19" s="134">
        <v>7.4799999999999969</v>
      </c>
      <c r="C19" s="134">
        <v>1.55</v>
      </c>
      <c r="D19" s="111">
        <v>9.9399999999999977</v>
      </c>
      <c r="E19" s="111">
        <v>88.87</v>
      </c>
      <c r="F19" s="134">
        <v>61.009999999999991</v>
      </c>
      <c r="G19" s="134">
        <v>14.33</v>
      </c>
      <c r="H19" s="134">
        <v>40.22999999999999</v>
      </c>
      <c r="I19" s="134">
        <v>2.87</v>
      </c>
      <c r="J19" s="22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8" ht="19.899999999999999" customHeight="1" x14ac:dyDescent="0.2">
      <c r="A20" s="57" t="s">
        <v>19</v>
      </c>
      <c r="B20" s="131">
        <v>8.8500000000000014</v>
      </c>
      <c r="C20" s="131">
        <v>0.52</v>
      </c>
      <c r="D20" s="108">
        <v>9.990000000000002</v>
      </c>
      <c r="E20" s="108">
        <v>94.26</v>
      </c>
      <c r="F20" s="131">
        <v>74.829999999999984</v>
      </c>
      <c r="G20" s="131">
        <v>16.489999999999998</v>
      </c>
      <c r="H20" s="131">
        <v>32.28</v>
      </c>
      <c r="I20" s="131">
        <v>1.85</v>
      </c>
      <c r="J20" s="22"/>
      <c r="K20" s="168"/>
      <c r="L20" s="168"/>
      <c r="M20" s="168"/>
      <c r="N20" s="189"/>
      <c r="O20" s="160"/>
      <c r="P20" s="189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8" ht="19.899999999999999" customHeight="1" x14ac:dyDescent="0.2">
      <c r="A21" s="21" t="s">
        <v>3</v>
      </c>
      <c r="B21" s="134">
        <v>19.12</v>
      </c>
      <c r="C21" s="134">
        <v>2.11</v>
      </c>
      <c r="D21" s="111">
        <v>15.600000000000001</v>
      </c>
      <c r="E21" s="111">
        <v>118.76</v>
      </c>
      <c r="F21" s="134">
        <v>76.550000000000011</v>
      </c>
      <c r="G21" s="134">
        <v>11.54</v>
      </c>
      <c r="H21" s="134">
        <v>45.27000000000001</v>
      </c>
      <c r="I21" s="134">
        <v>2.86</v>
      </c>
      <c r="J21" s="22"/>
      <c r="K21" s="168"/>
      <c r="L21" s="168"/>
      <c r="M21" s="168"/>
      <c r="N21" s="189"/>
      <c r="O21" s="160"/>
      <c r="P21" s="189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8" ht="19.899999999999999" customHeight="1" x14ac:dyDescent="0.2">
      <c r="A22" s="57" t="s">
        <v>6</v>
      </c>
      <c r="B22" s="131">
        <v>6.77</v>
      </c>
      <c r="C22" s="131">
        <v>0.17</v>
      </c>
      <c r="D22" s="108">
        <v>8.57</v>
      </c>
      <c r="E22" s="108">
        <v>86.72</v>
      </c>
      <c r="F22" s="131">
        <v>60.12</v>
      </c>
      <c r="G22" s="131">
        <v>13.63</v>
      </c>
      <c r="H22" s="131">
        <v>36.17</v>
      </c>
      <c r="I22" s="131">
        <v>1.1499999999999999</v>
      </c>
      <c r="J22" s="22"/>
      <c r="K22" s="160"/>
      <c r="L22" s="160"/>
      <c r="M22" s="160"/>
      <c r="N22" s="189"/>
      <c r="O22" s="160"/>
      <c r="P22" s="189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8" ht="19.899999999999999" customHeight="1" x14ac:dyDescent="0.2">
      <c r="A23" s="21" t="s">
        <v>4</v>
      </c>
      <c r="B23" s="134">
        <v>10.91</v>
      </c>
      <c r="C23" s="134">
        <v>0.21</v>
      </c>
      <c r="D23" s="111">
        <v>7.34</v>
      </c>
      <c r="E23" s="111">
        <v>63.75</v>
      </c>
      <c r="F23" s="134">
        <v>69.72</v>
      </c>
      <c r="G23" s="134">
        <v>8.75</v>
      </c>
      <c r="H23" s="134">
        <v>55.36</v>
      </c>
      <c r="I23" s="134">
        <v>1.58</v>
      </c>
      <c r="J23" s="22"/>
      <c r="K23" s="168"/>
      <c r="L23" s="168"/>
      <c r="M23" s="168"/>
      <c r="N23" s="189"/>
      <c r="O23" s="160"/>
      <c r="P23" s="189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8" ht="19.899999999999999" customHeight="1" x14ac:dyDescent="0.2">
      <c r="A24" s="98" t="s">
        <v>5</v>
      </c>
      <c r="B24" s="137">
        <v>10.24</v>
      </c>
      <c r="C24" s="137">
        <v>0.28000000000000003</v>
      </c>
      <c r="D24" s="113">
        <v>7.46</v>
      </c>
      <c r="E24" s="113">
        <v>135.71</v>
      </c>
      <c r="F24" s="137">
        <v>80.010000000000005</v>
      </c>
      <c r="G24" s="137">
        <v>41.21</v>
      </c>
      <c r="H24" s="137">
        <v>75.790000000000006</v>
      </c>
      <c r="I24" s="137">
        <v>2.77</v>
      </c>
      <c r="J24" s="22"/>
      <c r="K24" s="168"/>
      <c r="L24" s="168"/>
      <c r="M24" s="168"/>
      <c r="N24" s="189"/>
      <c r="O24" s="160"/>
      <c r="P24" s="189"/>
      <c r="Q24" s="160"/>
      <c r="R24" s="160"/>
      <c r="S24" s="168">
        <f>S7/M7*100</f>
        <v>4.8068712975455261</v>
      </c>
      <c r="T24" s="160"/>
      <c r="U24" s="160"/>
      <c r="V24" s="160"/>
      <c r="W24" s="160"/>
      <c r="X24" s="160"/>
      <c r="Y24" s="160"/>
      <c r="Z24" s="160"/>
    </row>
    <row r="25" spans="1:28" ht="19.899999999999999" customHeight="1" x14ac:dyDescent="0.2">
      <c r="A25" s="22"/>
      <c r="B25" s="22"/>
      <c r="C25" s="22"/>
      <c r="D25" s="22"/>
      <c r="E25" s="22"/>
      <c r="F25" s="218" t="s">
        <v>26</v>
      </c>
      <c r="G25" s="218"/>
      <c r="H25" s="219" t="s">
        <v>48</v>
      </c>
      <c r="I25" s="219"/>
      <c r="J25" s="22"/>
      <c r="K25" s="168"/>
      <c r="L25" s="168"/>
      <c r="M25" s="168"/>
      <c r="N25" s="189"/>
      <c r="O25" s="160"/>
      <c r="P25" s="189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8" ht="19.899999999999999" customHeight="1" x14ac:dyDescent="0.2">
      <c r="A26" s="22"/>
      <c r="B26" s="22"/>
      <c r="C26" s="118"/>
      <c r="E26" s="22"/>
      <c r="G26" s="22"/>
      <c r="H26" s="22"/>
      <c r="I26" s="22"/>
      <c r="J26" s="22"/>
      <c r="K26" s="160"/>
      <c r="L26" s="160"/>
      <c r="M26" s="160"/>
      <c r="N26" s="189"/>
      <c r="O26" s="160"/>
      <c r="P26" s="189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8" ht="19.899999999999999" customHeight="1" x14ac:dyDescent="0.2">
      <c r="A27" s="22"/>
      <c r="B27" s="22"/>
      <c r="C27" s="22"/>
      <c r="D27" s="22"/>
      <c r="E27" s="22"/>
      <c r="F27" s="22"/>
      <c r="G27" s="22"/>
      <c r="H27" s="22"/>
      <c r="J27" s="22"/>
      <c r="K27" s="168"/>
      <c r="L27" s="168"/>
      <c r="M27" s="168"/>
      <c r="N27" s="217"/>
      <c r="O27" s="217"/>
      <c r="P27" s="189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8" s="33" customFormat="1" ht="19.899999999999999" customHeight="1" x14ac:dyDescent="0.2">
      <c r="A28" s="22"/>
      <c r="B28" s="22"/>
      <c r="C28" s="22"/>
      <c r="D28" s="22"/>
      <c r="E28" s="22"/>
      <c r="F28" s="22"/>
      <c r="G28" s="22"/>
      <c r="H28" s="22"/>
      <c r="I28" s="24"/>
      <c r="J28" s="22"/>
      <c r="K28" s="168"/>
      <c r="L28" s="168"/>
      <c r="M28" s="168"/>
      <c r="N28" s="189"/>
      <c r="O28" s="160"/>
      <c r="P28" s="189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31"/>
      <c r="AB28" s="31"/>
    </row>
    <row r="29" spans="1:28" ht="20.100000000000001" customHeight="1" x14ac:dyDescent="0.2">
      <c r="A29" s="22"/>
      <c r="B29" s="22"/>
      <c r="C29" s="22"/>
      <c r="D29" s="22"/>
      <c r="E29" s="22"/>
      <c r="F29" s="22"/>
      <c r="G29" s="22"/>
      <c r="H29" s="22"/>
      <c r="I29" s="24"/>
      <c r="J29" s="22"/>
      <c r="K29" s="168"/>
      <c r="L29" s="168"/>
      <c r="M29" s="168"/>
      <c r="N29" s="189"/>
      <c r="O29" s="160"/>
      <c r="P29" s="189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33"/>
      <c r="AB29" s="33"/>
    </row>
    <row r="30" spans="1:28" ht="14.25" x14ac:dyDescent="0.2">
      <c r="A30" s="22"/>
      <c r="B30" s="22"/>
      <c r="C30" s="22"/>
      <c r="D30" s="22"/>
      <c r="E30" s="22"/>
      <c r="F30" s="22"/>
      <c r="G30" s="22"/>
      <c r="H30" s="22"/>
      <c r="I30" s="24"/>
      <c r="J30" s="22"/>
      <c r="K30" s="190"/>
      <c r="L30" s="190"/>
      <c r="M30" s="190"/>
      <c r="N30" s="189"/>
      <c r="O30" s="160"/>
      <c r="P30" s="189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8" ht="14.25" x14ac:dyDescent="0.2">
      <c r="A31" s="22"/>
      <c r="B31" s="22"/>
      <c r="C31" s="22"/>
      <c r="D31" s="22"/>
      <c r="E31" s="22"/>
      <c r="F31" s="22"/>
      <c r="G31" s="22"/>
      <c r="H31" s="22"/>
      <c r="I31" s="24"/>
      <c r="J31" s="22"/>
      <c r="K31" s="190"/>
      <c r="L31" s="190"/>
      <c r="M31" s="190"/>
      <c r="N31" s="189"/>
      <c r="O31" s="160"/>
      <c r="P31" s="189"/>
      <c r="Q31" s="160" t="s">
        <v>28</v>
      </c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8" ht="14.25" x14ac:dyDescent="0.2">
      <c r="A32" s="22"/>
      <c r="B32" s="22"/>
      <c r="C32" s="22"/>
      <c r="D32" s="22"/>
      <c r="E32" s="22"/>
      <c r="F32" s="22"/>
      <c r="G32" s="22"/>
      <c r="H32" s="22"/>
      <c r="I32" s="24"/>
      <c r="J32" s="22"/>
      <c r="K32" s="190"/>
      <c r="L32" s="190"/>
      <c r="M32" s="190"/>
      <c r="N32" s="189"/>
      <c r="O32" s="160"/>
      <c r="P32" s="189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4"/>
      <c r="J33" s="22"/>
      <c r="K33" s="160"/>
      <c r="L33" s="160"/>
      <c r="M33" s="160"/>
      <c r="N33" s="193"/>
      <c r="O33" s="160"/>
      <c r="P33" s="193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5.75" x14ac:dyDescent="0.25">
      <c r="A34" s="22"/>
      <c r="B34" s="22"/>
      <c r="C34" s="22"/>
      <c r="D34" s="22"/>
      <c r="E34" s="22"/>
      <c r="F34" s="22"/>
      <c r="G34" s="22"/>
      <c r="H34" s="22"/>
      <c r="I34" s="24"/>
      <c r="J34" s="22"/>
      <c r="K34" s="160"/>
      <c r="L34" s="160"/>
      <c r="M34" s="160"/>
      <c r="N34" s="194"/>
      <c r="O34" s="160"/>
      <c r="P34" s="193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4"/>
      <c r="J35" s="22"/>
      <c r="K35" s="160"/>
      <c r="L35" s="160"/>
      <c r="M35" s="160"/>
      <c r="N35" s="193"/>
      <c r="O35" s="160"/>
      <c r="P35" s="193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x14ac:dyDescent="0.2">
      <c r="A36" s="22"/>
      <c r="B36" s="22"/>
      <c r="C36" s="22"/>
      <c r="D36" s="22"/>
      <c r="E36" s="22"/>
      <c r="F36" s="22"/>
      <c r="G36" s="22"/>
      <c r="H36" s="22"/>
      <c r="I36" s="24"/>
      <c r="J36" s="22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x14ac:dyDescent="0.2">
      <c r="A37" s="22"/>
      <c r="B37" s="22"/>
      <c r="C37" s="22"/>
      <c r="D37" s="22"/>
      <c r="E37" s="22"/>
      <c r="F37" s="22"/>
      <c r="G37" s="22"/>
      <c r="H37" s="22"/>
      <c r="I37" s="24"/>
      <c r="J37" s="22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4"/>
      <c r="J38" s="22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x14ac:dyDescent="0.2">
      <c r="A39" s="22"/>
      <c r="B39" s="22"/>
      <c r="C39" s="22"/>
      <c r="D39" s="22"/>
      <c r="E39" s="22"/>
      <c r="F39" s="22"/>
      <c r="G39" s="22"/>
      <c r="H39" s="22"/>
      <c r="I39" s="24"/>
      <c r="J39" s="22"/>
      <c r="K39" s="160"/>
      <c r="L39" s="160"/>
      <c r="M39" s="160"/>
      <c r="N39" s="160" t="s">
        <v>14</v>
      </c>
      <c r="O39" s="169" t="s">
        <v>15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x14ac:dyDescent="0.2">
      <c r="A40" s="22"/>
      <c r="B40" s="22"/>
      <c r="C40" s="22"/>
      <c r="D40" s="22"/>
      <c r="E40" s="22"/>
      <c r="F40" s="22"/>
      <c r="G40" s="22"/>
      <c r="H40" s="22"/>
      <c r="I40" s="24"/>
      <c r="J40" s="22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4.25" x14ac:dyDescent="0.2">
      <c r="A41" s="22"/>
      <c r="B41" s="22"/>
      <c r="C41" s="22"/>
      <c r="D41" s="22"/>
      <c r="E41" s="22"/>
      <c r="F41" s="22"/>
      <c r="G41" s="22"/>
      <c r="H41" s="22"/>
      <c r="I41" s="24"/>
      <c r="J41" s="22"/>
      <c r="K41" s="160"/>
      <c r="L41" s="160"/>
      <c r="M41" s="195" t="s">
        <v>9</v>
      </c>
      <c r="N41" s="196">
        <f>page1!B9</f>
        <v>951.72</v>
      </c>
      <c r="O41" s="195" t="s">
        <v>10</v>
      </c>
      <c r="P41" s="196">
        <f>page1!E9</f>
        <v>1450.53</v>
      </c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4.25" x14ac:dyDescent="0.2">
      <c r="A42" s="22"/>
      <c r="B42" s="22"/>
      <c r="C42" s="22"/>
      <c r="D42" s="22"/>
      <c r="E42" s="22"/>
      <c r="F42" s="22"/>
      <c r="G42" s="22"/>
      <c r="H42" s="22"/>
      <c r="I42" s="24"/>
      <c r="J42" s="22"/>
      <c r="K42" s="160"/>
      <c r="L42" s="160"/>
      <c r="M42" s="195" t="s">
        <v>10</v>
      </c>
      <c r="N42" s="196">
        <f>page1!D9</f>
        <v>948.15000000000009</v>
      </c>
      <c r="O42" s="195" t="s">
        <v>16</v>
      </c>
      <c r="P42" s="196">
        <f>page2!C9</f>
        <v>873.91000000000008</v>
      </c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4.25" x14ac:dyDescent="0.2">
      <c r="A43" s="22"/>
      <c r="B43" s="22"/>
      <c r="C43" s="22"/>
      <c r="D43" s="22"/>
      <c r="E43" s="22"/>
      <c r="F43" s="22"/>
      <c r="G43" s="22"/>
      <c r="H43" s="22"/>
      <c r="I43" s="24"/>
      <c r="J43" s="22"/>
      <c r="K43" s="160"/>
      <c r="L43" s="160"/>
      <c r="M43" s="195" t="s">
        <v>17</v>
      </c>
      <c r="N43" s="196">
        <f>page2!D9</f>
        <v>235.58999999999997</v>
      </c>
      <c r="O43" s="195" t="s">
        <v>9</v>
      </c>
      <c r="P43" s="196">
        <f>page1!C9</f>
        <v>530.6099999999999</v>
      </c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4.25" x14ac:dyDescent="0.2">
      <c r="A44" s="22"/>
      <c r="B44" s="22"/>
      <c r="C44" s="22"/>
      <c r="D44" s="22"/>
      <c r="E44" s="22"/>
      <c r="F44" s="22"/>
      <c r="G44" s="22"/>
      <c r="H44" s="22"/>
      <c r="I44" s="24"/>
      <c r="J44" s="22"/>
      <c r="K44" s="160"/>
      <c r="L44" s="160"/>
      <c r="M44" s="195" t="s">
        <v>12</v>
      </c>
      <c r="N44" s="196">
        <f>page1!H9</f>
        <v>137.32</v>
      </c>
      <c r="O44" s="195" t="s">
        <v>12</v>
      </c>
      <c r="P44" s="196">
        <f>page1!I9</f>
        <v>153.10999999999999</v>
      </c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4.25" x14ac:dyDescent="0.2">
      <c r="A45" s="22"/>
      <c r="B45" s="22"/>
      <c r="C45" s="22"/>
      <c r="D45" s="22"/>
      <c r="E45" s="22"/>
      <c r="F45" s="22"/>
      <c r="G45" s="22"/>
      <c r="H45" s="22"/>
      <c r="I45" s="24"/>
      <c r="J45" s="22"/>
      <c r="K45" s="160"/>
      <c r="L45" s="160"/>
      <c r="M45" s="195" t="s">
        <v>18</v>
      </c>
      <c r="N45" s="196">
        <f>page2!F9</f>
        <v>69.2</v>
      </c>
      <c r="O45" s="195" t="s">
        <v>17</v>
      </c>
      <c r="P45" s="196">
        <f>page2!E9</f>
        <v>100.97999999999999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4.25" x14ac:dyDescent="0.2">
      <c r="A46" s="22"/>
      <c r="B46" s="22"/>
      <c r="C46" s="22"/>
      <c r="D46" s="22"/>
      <c r="E46" s="22"/>
      <c r="F46" s="22"/>
      <c r="G46" s="22"/>
      <c r="H46" s="22"/>
      <c r="I46" s="24"/>
      <c r="J46" s="22"/>
      <c r="K46" s="160"/>
      <c r="L46" s="160"/>
      <c r="M46" s="195" t="s">
        <v>16</v>
      </c>
      <c r="N46" s="196">
        <f>page2!B9</f>
        <v>42.58</v>
      </c>
      <c r="O46" s="195" t="s">
        <v>18</v>
      </c>
      <c r="P46" s="196">
        <f>page2!G9</f>
        <v>64.69</v>
      </c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4.25" x14ac:dyDescent="0.2">
      <c r="A47" s="22"/>
      <c r="B47" s="22"/>
      <c r="C47" s="22"/>
      <c r="D47" s="22"/>
      <c r="E47" s="22"/>
      <c r="F47" s="22"/>
      <c r="G47" s="22"/>
      <c r="H47" s="22"/>
      <c r="I47" s="24"/>
      <c r="J47" s="22"/>
      <c r="K47" s="160"/>
      <c r="L47" s="160"/>
      <c r="M47" s="195" t="s">
        <v>53</v>
      </c>
      <c r="N47" s="196">
        <f>B9</f>
        <v>27.92</v>
      </c>
      <c r="O47" s="195" t="s">
        <v>53</v>
      </c>
      <c r="P47" s="196">
        <f>C9</f>
        <v>0.66</v>
      </c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x14ac:dyDescent="0.2">
      <c r="A48" s="22"/>
      <c r="B48" s="22"/>
      <c r="C48" s="22"/>
      <c r="D48" s="22"/>
      <c r="E48" s="22"/>
      <c r="F48" s="22"/>
      <c r="G48" s="22"/>
      <c r="H48" s="22"/>
      <c r="I48" s="24"/>
      <c r="J48" s="22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4.25" x14ac:dyDescent="0.2">
      <c r="A49" s="22"/>
      <c r="B49" s="22"/>
      <c r="C49" s="22"/>
      <c r="D49" s="22"/>
      <c r="E49" s="22"/>
      <c r="F49" s="22"/>
      <c r="G49" s="22"/>
      <c r="H49" s="22"/>
      <c r="I49" s="24"/>
      <c r="K49" s="174"/>
      <c r="L49" s="174"/>
      <c r="M49" s="189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4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4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x14ac:dyDescent="0.2"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5" customHeight="1" x14ac:dyDescent="0.2">
      <c r="K53" s="52"/>
    </row>
    <row r="54" spans="1:26" x14ac:dyDescent="0.2">
      <c r="K54" s="52"/>
      <c r="L54" s="52"/>
    </row>
    <row r="59" spans="1:26" x14ac:dyDescent="0.2">
      <c r="A59" s="26"/>
    </row>
    <row r="60" spans="1:26" x14ac:dyDescent="0.2">
      <c r="A60" s="26"/>
    </row>
    <row r="61" spans="1:26" x14ac:dyDescent="0.2">
      <c r="A61" s="26"/>
    </row>
    <row r="64" spans="1:26" x14ac:dyDescent="0.2">
      <c r="K64" s="4"/>
      <c r="L64" s="4"/>
    </row>
    <row r="66" spans="15:17" x14ac:dyDescent="0.2">
      <c r="O66" s="5"/>
      <c r="P66" s="36"/>
      <c r="Q66" s="36"/>
    </row>
    <row r="67" spans="15:17" x14ac:dyDescent="0.2">
      <c r="O67" s="5"/>
      <c r="P67" s="36"/>
      <c r="Q67" s="36"/>
    </row>
    <row r="68" spans="15:17" x14ac:dyDescent="0.2">
      <c r="O68" s="5"/>
      <c r="P68" s="36"/>
      <c r="Q68" s="36"/>
    </row>
    <row r="69" spans="15:17" x14ac:dyDescent="0.2">
      <c r="O69" s="34"/>
      <c r="P69" s="36"/>
      <c r="Q69" s="36"/>
    </row>
    <row r="70" spans="15:17" x14ac:dyDescent="0.2">
      <c r="O70" s="34"/>
      <c r="P70" s="34"/>
      <c r="Q70" s="34"/>
    </row>
    <row r="71" spans="15:17" x14ac:dyDescent="0.2">
      <c r="O71" s="34"/>
      <c r="P71" s="34"/>
      <c r="Q71" s="34"/>
    </row>
  </sheetData>
  <sortState ref="M37:N43">
    <sortCondition descending="1" ref="N37:N43"/>
  </sortState>
  <mergeCells count="14">
    <mergeCell ref="N27:O27"/>
    <mergeCell ref="A5:A6"/>
    <mergeCell ref="F5:G5"/>
    <mergeCell ref="H5:I5"/>
    <mergeCell ref="F25:G25"/>
    <mergeCell ref="H25:I25"/>
    <mergeCell ref="D5:E5"/>
    <mergeCell ref="B5:C5"/>
    <mergeCell ref="O6:P6"/>
    <mergeCell ref="A2:I2"/>
    <mergeCell ref="A3:E3"/>
    <mergeCell ref="Q6:R6"/>
    <mergeCell ref="S6:T6"/>
    <mergeCell ref="U6:V6"/>
  </mergeCells>
  <printOptions horizontalCentered="1" verticalCentered="1"/>
  <pageMargins left="0" right="0" top="0" bottom="0" header="0" footer="0"/>
  <pageSetup paperSize="9" scale="97" orientation="portrait" r:id="rId1"/>
  <headerFooter alignWithMargins="0"/>
  <ignoredErrors>
    <ignoredError sqref="S10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61"/>
  <sheetViews>
    <sheetView showGridLines="0" topLeftCell="A2" zoomScaleNormal="100" workbookViewId="0">
      <selection activeCell="XFD1048576" sqref="XFD1048576"/>
    </sheetView>
  </sheetViews>
  <sheetFormatPr defaultColWidth="9.125" defaultRowHeight="12.75" x14ac:dyDescent="0.2"/>
  <cols>
    <col min="1" max="1" width="17.625" style="1" customWidth="1"/>
    <col min="2" max="4" width="11.25" style="1" customWidth="1"/>
    <col min="5" max="5" width="11.75" style="1" customWidth="1"/>
    <col min="6" max="6" width="11.25" style="1" customWidth="1"/>
    <col min="7" max="7" width="10.75" style="1" customWidth="1"/>
    <col min="8" max="8" width="11.25" style="1" customWidth="1"/>
    <col min="9" max="9" width="10.75" style="1" customWidth="1"/>
    <col min="10" max="10" width="6.375" style="1" customWidth="1"/>
    <col min="11" max="11" width="4.625" style="1" customWidth="1"/>
    <col min="12" max="12" width="9.125" style="1"/>
    <col min="13" max="13" width="7.875" style="1" bestFit="1" customWidth="1"/>
    <col min="14" max="16384" width="9.125" style="1"/>
  </cols>
  <sheetData>
    <row r="1" spans="1:20" s="31" customFormat="1" ht="15" customHeight="1" x14ac:dyDescent="0.2">
      <c r="I1" s="198" t="s">
        <v>73</v>
      </c>
    </row>
    <row r="2" spans="1:20" s="31" customFormat="1" ht="19.5" customHeight="1" x14ac:dyDescent="0.2">
      <c r="A2" s="200" t="s">
        <v>76</v>
      </c>
      <c r="B2" s="201"/>
      <c r="C2" s="201"/>
      <c r="D2" s="201"/>
      <c r="E2" s="201"/>
      <c r="F2" s="201"/>
      <c r="G2" s="201"/>
      <c r="H2" s="201"/>
      <c r="I2" s="201"/>
    </row>
    <row r="3" spans="1:20" s="31" customFormat="1" ht="19.5" customHeight="1" x14ac:dyDescent="0.2">
      <c r="A3" s="202" t="s">
        <v>79</v>
      </c>
      <c r="B3" s="203"/>
      <c r="C3" s="203"/>
      <c r="D3" s="203"/>
      <c r="E3" s="203"/>
      <c r="F3" s="203"/>
    </row>
    <row r="4" spans="1:20" s="31" customFormat="1" x14ac:dyDescent="0.2"/>
    <row r="5" spans="1:20" ht="30" customHeight="1" x14ac:dyDescent="0.2">
      <c r="A5" s="221" t="s">
        <v>0</v>
      </c>
      <c r="B5" s="210" t="s">
        <v>29</v>
      </c>
      <c r="C5" s="209"/>
      <c r="D5" s="210" t="s">
        <v>30</v>
      </c>
      <c r="E5" s="209"/>
      <c r="F5" s="210" t="s">
        <v>31</v>
      </c>
      <c r="G5" s="209"/>
      <c r="H5" s="220" t="s">
        <v>32</v>
      </c>
      <c r="I5" s="208"/>
      <c r="J5" s="22"/>
    </row>
    <row r="6" spans="1:20" ht="30" customHeight="1" x14ac:dyDescent="0.2">
      <c r="A6" s="222"/>
      <c r="B6" s="68" t="s">
        <v>1</v>
      </c>
      <c r="C6" s="68" t="s">
        <v>2</v>
      </c>
      <c r="D6" s="38" t="s">
        <v>1</v>
      </c>
      <c r="E6" s="68" t="s">
        <v>2</v>
      </c>
      <c r="F6" s="38" t="s">
        <v>1</v>
      </c>
      <c r="G6" s="68" t="s">
        <v>2</v>
      </c>
      <c r="H6" s="45" t="s">
        <v>1</v>
      </c>
      <c r="I6" s="46" t="s">
        <v>2</v>
      </c>
      <c r="J6" s="22"/>
    </row>
    <row r="7" spans="1:20" ht="31.9" customHeight="1" x14ac:dyDescent="0.2">
      <c r="A7" s="51" t="s">
        <v>57</v>
      </c>
      <c r="B7" s="142">
        <v>217.09</v>
      </c>
      <c r="C7" s="99">
        <v>493.43999999999994</v>
      </c>
      <c r="D7" s="100">
        <v>78.219999999999985</v>
      </c>
      <c r="E7" s="99">
        <v>164.17</v>
      </c>
      <c r="F7" s="100">
        <v>53.210000000000008</v>
      </c>
      <c r="G7" s="143">
        <v>49.949999999999996</v>
      </c>
      <c r="H7" s="101">
        <v>483.68000000000006</v>
      </c>
      <c r="I7" s="144">
        <v>23.32</v>
      </c>
      <c r="J7" s="24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1.9" customHeight="1" x14ac:dyDescent="0.2">
      <c r="A8" s="55" t="s">
        <v>56</v>
      </c>
      <c r="B8" s="145">
        <v>226.60000000000008</v>
      </c>
      <c r="C8" s="146">
        <v>353.54</v>
      </c>
      <c r="D8" s="146">
        <v>65.510000000000005</v>
      </c>
      <c r="E8" s="146">
        <v>153.94</v>
      </c>
      <c r="F8" s="146">
        <v>134.77000000000001</v>
      </c>
      <c r="G8" s="146">
        <v>35.470000000000006</v>
      </c>
      <c r="H8" s="146">
        <v>448.60999999999996</v>
      </c>
      <c r="I8" s="147">
        <v>35.050000000000004</v>
      </c>
      <c r="J8" s="10"/>
      <c r="L8" s="31"/>
      <c r="M8" s="31"/>
      <c r="N8" s="31"/>
      <c r="O8" s="31"/>
      <c r="P8" s="31"/>
      <c r="Q8" s="31"/>
      <c r="R8" s="31"/>
      <c r="S8" s="31"/>
      <c r="T8" s="31"/>
    </row>
    <row r="9" spans="1:20" ht="31.9" customHeight="1" x14ac:dyDescent="0.2">
      <c r="A9" s="51" t="s">
        <v>62</v>
      </c>
      <c r="B9" s="148">
        <f>SUM(B22:B24)</f>
        <v>34.4</v>
      </c>
      <c r="C9" s="148">
        <f t="shared" ref="C9:H9" si="0">SUM(C22:C24)</f>
        <v>106.32</v>
      </c>
      <c r="D9" s="148">
        <f t="shared" si="0"/>
        <v>17.375391619999998</v>
      </c>
      <c r="E9" s="148">
        <f t="shared" si="0"/>
        <v>36.129999999999995</v>
      </c>
      <c r="F9" s="148">
        <f t="shared" si="0"/>
        <v>36.57</v>
      </c>
      <c r="G9" s="148">
        <f t="shared" si="0"/>
        <v>9.25</v>
      </c>
      <c r="H9" s="148">
        <f t="shared" si="0"/>
        <v>141.92000000000002</v>
      </c>
      <c r="I9" s="149">
        <f>SUM(I22:I24)</f>
        <v>6.7200000000000006</v>
      </c>
      <c r="J9" s="10"/>
      <c r="K9" s="10"/>
      <c r="L9" s="31"/>
      <c r="M9" s="31"/>
      <c r="N9" s="31"/>
      <c r="O9" s="31"/>
      <c r="P9" s="31"/>
      <c r="Q9" s="31"/>
      <c r="R9" s="31"/>
      <c r="S9" s="31"/>
      <c r="T9" s="31"/>
    </row>
    <row r="10" spans="1:20" ht="19.899999999999999" customHeight="1" x14ac:dyDescent="0.2">
      <c r="A10" s="27">
        <v>2021</v>
      </c>
      <c r="B10" s="102"/>
      <c r="C10" s="102"/>
      <c r="D10" s="102"/>
      <c r="E10" s="102"/>
      <c r="F10" s="102"/>
      <c r="G10" s="102"/>
      <c r="H10" s="102"/>
      <c r="I10" s="150"/>
      <c r="J10" s="11"/>
      <c r="L10" s="31"/>
    </row>
    <row r="11" spans="1:20" ht="19.899999999999999" customHeight="1" x14ac:dyDescent="0.2">
      <c r="A11" s="54" t="s">
        <v>7</v>
      </c>
      <c r="B11" s="145">
        <v>15.489999999999981</v>
      </c>
      <c r="C11" s="146">
        <v>28.45</v>
      </c>
      <c r="D11" s="146">
        <v>2.6899999999999977</v>
      </c>
      <c r="E11" s="146">
        <v>4.28</v>
      </c>
      <c r="F11" s="146">
        <v>28.599999999999994</v>
      </c>
      <c r="G11" s="146">
        <v>2.35</v>
      </c>
      <c r="H11" s="146">
        <v>28.880000000000024</v>
      </c>
      <c r="I11" s="147">
        <v>0.51</v>
      </c>
      <c r="J11" s="11"/>
      <c r="K11" s="4"/>
    </row>
    <row r="12" spans="1:20" ht="19.899999999999999" customHeight="1" x14ac:dyDescent="0.2">
      <c r="A12" s="42" t="s">
        <v>8</v>
      </c>
      <c r="B12" s="148">
        <v>17.420000000000016</v>
      </c>
      <c r="C12" s="148">
        <v>30.34</v>
      </c>
      <c r="D12" s="148">
        <v>4</v>
      </c>
      <c r="E12" s="148">
        <v>3.92</v>
      </c>
      <c r="F12" s="148">
        <v>8.9399999999999959</v>
      </c>
      <c r="G12" s="148">
        <v>2.76</v>
      </c>
      <c r="H12" s="148">
        <v>30.289999999999964</v>
      </c>
      <c r="I12" s="149">
        <v>0.7</v>
      </c>
      <c r="J12" s="11" t="s">
        <v>28</v>
      </c>
      <c r="K12" s="4"/>
    </row>
    <row r="13" spans="1:20" ht="19.899999999999999" customHeight="1" x14ac:dyDescent="0.2">
      <c r="A13" s="57" t="s">
        <v>37</v>
      </c>
      <c r="B13" s="145">
        <v>14.45</v>
      </c>
      <c r="C13" s="146">
        <v>35.89</v>
      </c>
      <c r="D13" s="146">
        <v>5.9500000000000028</v>
      </c>
      <c r="E13" s="146">
        <v>9.0299999999999994</v>
      </c>
      <c r="F13" s="146">
        <v>1.7400000000000091</v>
      </c>
      <c r="G13" s="146">
        <v>3.75</v>
      </c>
      <c r="H13" s="146">
        <v>68.510000000000048</v>
      </c>
      <c r="I13" s="147">
        <v>3.16</v>
      </c>
      <c r="J13" s="11"/>
      <c r="K13" s="4"/>
    </row>
    <row r="14" spans="1:20" ht="19.899999999999999" customHeight="1" x14ac:dyDescent="0.2">
      <c r="A14" s="42" t="s">
        <v>38</v>
      </c>
      <c r="B14" s="148">
        <v>8.23</v>
      </c>
      <c r="C14" s="148">
        <v>26.57</v>
      </c>
      <c r="D14" s="148">
        <v>8.1000000000000014</v>
      </c>
      <c r="E14" s="148">
        <v>17.91</v>
      </c>
      <c r="F14" s="148">
        <v>6.519999999999996</v>
      </c>
      <c r="G14" s="148">
        <v>3.88</v>
      </c>
      <c r="H14" s="148">
        <v>50.549999999999955</v>
      </c>
      <c r="I14" s="149">
        <v>5.2</v>
      </c>
      <c r="J14" s="11"/>
      <c r="K14" s="4"/>
    </row>
    <row r="15" spans="1:20" s="31" customFormat="1" ht="19.899999999999999" customHeight="1" x14ac:dyDescent="0.2">
      <c r="A15" s="54" t="s">
        <v>39</v>
      </c>
      <c r="B15" s="145">
        <v>18.14</v>
      </c>
      <c r="C15" s="146">
        <v>18.61</v>
      </c>
      <c r="D15" s="146">
        <v>5.99</v>
      </c>
      <c r="E15" s="146">
        <v>9.65</v>
      </c>
      <c r="F15" s="146">
        <v>7.2899999999999991</v>
      </c>
      <c r="G15" s="146">
        <v>4.03</v>
      </c>
      <c r="H15" s="146">
        <v>34.85</v>
      </c>
      <c r="I15" s="147">
        <v>4.8499999999999996</v>
      </c>
      <c r="J15" s="11"/>
      <c r="K15" s="4"/>
    </row>
    <row r="16" spans="1:20" s="31" customFormat="1" ht="19.899999999999999" customHeight="1" x14ac:dyDescent="0.2">
      <c r="A16" s="42" t="s">
        <v>47</v>
      </c>
      <c r="B16" s="148">
        <v>22</v>
      </c>
      <c r="C16" s="148">
        <v>30.94</v>
      </c>
      <c r="D16" s="148">
        <v>4.8499999999999996</v>
      </c>
      <c r="E16" s="148">
        <v>11.97</v>
      </c>
      <c r="F16" s="148">
        <v>10.55</v>
      </c>
      <c r="G16" s="148">
        <v>4.3600000000000003</v>
      </c>
      <c r="H16" s="148">
        <v>47.699999999999996</v>
      </c>
      <c r="I16" s="149">
        <v>3.85</v>
      </c>
      <c r="J16" s="11"/>
      <c r="K16" s="4"/>
    </row>
    <row r="17" spans="1:11" s="31" customFormat="1" ht="19.899999999999999" customHeight="1" x14ac:dyDescent="0.2">
      <c r="A17" s="54" t="s">
        <v>40</v>
      </c>
      <c r="B17" s="145">
        <v>16.41</v>
      </c>
      <c r="C17" s="146">
        <v>31.99</v>
      </c>
      <c r="D17" s="146">
        <v>5.89</v>
      </c>
      <c r="E17" s="146">
        <v>17.64</v>
      </c>
      <c r="F17" s="146">
        <v>9.68</v>
      </c>
      <c r="G17" s="146">
        <v>3.69</v>
      </c>
      <c r="H17" s="146">
        <v>45.41</v>
      </c>
      <c r="I17" s="147">
        <v>1.96</v>
      </c>
      <c r="J17" s="11"/>
      <c r="K17" s="4"/>
    </row>
    <row r="18" spans="1:11" s="31" customFormat="1" ht="19.899999999999999" customHeight="1" x14ac:dyDescent="0.2">
      <c r="A18" s="27">
        <v>2022</v>
      </c>
      <c r="B18" s="135"/>
      <c r="C18" s="135"/>
      <c r="D18" s="135"/>
      <c r="E18" s="135"/>
      <c r="F18" s="135"/>
      <c r="G18" s="135"/>
      <c r="H18" s="135"/>
      <c r="I18" s="135"/>
      <c r="J18" s="11"/>
    </row>
    <row r="19" spans="1:11" s="31" customFormat="1" ht="19.899999999999999" customHeight="1" x14ac:dyDescent="0.2">
      <c r="A19" s="21" t="s">
        <v>52</v>
      </c>
      <c r="B19" s="148">
        <v>15.320000000000007</v>
      </c>
      <c r="C19" s="148">
        <v>30.9</v>
      </c>
      <c r="D19" s="148">
        <v>5.7100000000000009</v>
      </c>
      <c r="E19" s="148">
        <v>12.86</v>
      </c>
      <c r="F19" s="148">
        <v>10.120000000000001</v>
      </c>
      <c r="G19" s="148">
        <v>2.23</v>
      </c>
      <c r="H19" s="148">
        <v>37.090000000000018</v>
      </c>
      <c r="I19" s="149">
        <v>0.56000000000000005</v>
      </c>
      <c r="J19" s="11"/>
      <c r="K19" s="4"/>
    </row>
    <row r="20" spans="1:11" s="31" customFormat="1" ht="19.899999999999999" customHeight="1" x14ac:dyDescent="0.2">
      <c r="A20" s="57" t="s">
        <v>19</v>
      </c>
      <c r="B20" s="145">
        <v>26.86</v>
      </c>
      <c r="C20" s="146">
        <v>35.35</v>
      </c>
      <c r="D20" s="146">
        <v>5.52</v>
      </c>
      <c r="E20" s="146">
        <v>22.2</v>
      </c>
      <c r="F20" s="146">
        <v>8.019999999999996</v>
      </c>
      <c r="G20" s="146">
        <v>1.82</v>
      </c>
      <c r="H20" s="146">
        <v>35.089999999999975</v>
      </c>
      <c r="I20" s="147">
        <v>3.87</v>
      </c>
      <c r="J20" s="11"/>
      <c r="K20" s="4"/>
    </row>
    <row r="21" spans="1:11" s="31" customFormat="1" ht="19.899999999999999" customHeight="1" x14ac:dyDescent="0.2">
      <c r="A21" s="21" t="s">
        <v>3</v>
      </c>
      <c r="B21" s="148">
        <v>42.8</v>
      </c>
      <c r="C21" s="148">
        <v>41.33</v>
      </c>
      <c r="D21" s="148">
        <v>8.64</v>
      </c>
      <c r="E21" s="148">
        <v>13.82</v>
      </c>
      <c r="F21" s="148">
        <v>6.2700000000000031</v>
      </c>
      <c r="G21" s="148">
        <v>3.45</v>
      </c>
      <c r="H21" s="148">
        <v>39.850000000000023</v>
      </c>
      <c r="I21" s="149">
        <v>4</v>
      </c>
      <c r="J21" s="11"/>
      <c r="K21" s="4"/>
    </row>
    <row r="22" spans="1:11" s="31" customFormat="1" ht="19.899999999999999" customHeight="1" x14ac:dyDescent="0.2">
      <c r="A22" s="57" t="s">
        <v>6</v>
      </c>
      <c r="B22" s="145">
        <v>18.489999999999998</v>
      </c>
      <c r="C22" s="146">
        <v>36.44</v>
      </c>
      <c r="D22" s="146">
        <v>5.48</v>
      </c>
      <c r="E22" s="146">
        <v>12.55</v>
      </c>
      <c r="F22" s="146">
        <v>4.12</v>
      </c>
      <c r="G22" s="146">
        <v>2.71</v>
      </c>
      <c r="H22" s="146">
        <v>30.39</v>
      </c>
      <c r="I22" s="151">
        <v>1.1599999999999999</v>
      </c>
      <c r="J22" s="70"/>
      <c r="K22" s="4"/>
    </row>
    <row r="23" spans="1:11" s="31" customFormat="1" ht="19.899999999999999" customHeight="1" x14ac:dyDescent="0.2">
      <c r="A23" s="21" t="s">
        <v>4</v>
      </c>
      <c r="B23" s="148">
        <v>9.1900000000000013</v>
      </c>
      <c r="C23" s="148">
        <v>33.369999999999997</v>
      </c>
      <c r="D23" s="148">
        <v>4.2153916199999983</v>
      </c>
      <c r="E23" s="148">
        <v>12.03</v>
      </c>
      <c r="F23" s="148">
        <v>6.55</v>
      </c>
      <c r="G23" s="148">
        <v>2.4299999999999997</v>
      </c>
      <c r="H23" s="148">
        <v>34.5</v>
      </c>
      <c r="I23" s="149">
        <v>3</v>
      </c>
      <c r="J23" s="11"/>
      <c r="K23" s="4"/>
    </row>
    <row r="24" spans="1:11" ht="19.899999999999999" customHeight="1" x14ac:dyDescent="0.2">
      <c r="A24" s="98" t="s">
        <v>7</v>
      </c>
      <c r="B24" s="152">
        <v>6.72</v>
      </c>
      <c r="C24" s="153">
        <v>36.51</v>
      </c>
      <c r="D24" s="153">
        <v>7.68</v>
      </c>
      <c r="E24" s="153">
        <v>11.55</v>
      </c>
      <c r="F24" s="153">
        <v>25.9</v>
      </c>
      <c r="G24" s="153">
        <v>4.1100000000000003</v>
      </c>
      <c r="H24" s="153">
        <v>77.03</v>
      </c>
      <c r="I24" s="154">
        <v>2.56</v>
      </c>
      <c r="J24" s="25"/>
      <c r="K24" s="4"/>
    </row>
    <row r="25" spans="1:11" s="31" customFormat="1" ht="19.899999999999999" customHeight="1" x14ac:dyDescent="0.2">
      <c r="A25" s="22"/>
      <c r="B25" s="22"/>
      <c r="C25" s="22"/>
      <c r="D25" s="22"/>
      <c r="E25" s="23"/>
      <c r="F25" s="72"/>
      <c r="G25" s="72"/>
      <c r="H25" s="66"/>
      <c r="I25" s="47" t="s">
        <v>49</v>
      </c>
      <c r="J25" s="11"/>
      <c r="K25" s="4"/>
    </row>
    <row r="26" spans="1:11" s="31" customFormat="1" ht="19.899999999999999" customHeight="1" x14ac:dyDescent="0.2">
      <c r="A26" s="22"/>
      <c r="B26" s="22"/>
      <c r="C26" s="22"/>
      <c r="D26" s="73"/>
      <c r="E26" s="22"/>
      <c r="F26" s="22"/>
      <c r="G26" s="22"/>
      <c r="H26" s="58"/>
      <c r="I26" s="22"/>
      <c r="J26" s="11"/>
      <c r="K26" s="4"/>
    </row>
    <row r="27" spans="1:11" s="31" customFormat="1" ht="19.899999999999999" customHeight="1" x14ac:dyDescent="0.2">
      <c r="A27" s="22"/>
      <c r="B27" s="22"/>
      <c r="C27" s="22"/>
      <c r="E27" s="28"/>
      <c r="G27" s="22"/>
      <c r="I27" s="22"/>
      <c r="J27" s="11"/>
      <c r="K27" s="4"/>
    </row>
    <row r="28" spans="1:11" s="33" customFormat="1" ht="19.899999999999999" customHeight="1" x14ac:dyDescent="0.2">
      <c r="A28" s="22"/>
      <c r="B28" s="22"/>
      <c r="C28" s="22"/>
      <c r="D28" s="23"/>
      <c r="E28" s="22"/>
      <c r="F28" s="22"/>
      <c r="G28" s="22"/>
      <c r="H28" s="22"/>
      <c r="I28" s="22"/>
      <c r="J28" s="19"/>
      <c r="K28" s="4"/>
    </row>
    <row r="29" spans="1:11" ht="18.600000000000001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</row>
    <row r="30" spans="1:11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11"/>
    </row>
    <row r="31" spans="1:11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12"/>
    </row>
    <row r="32" spans="1:1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13"/>
    </row>
    <row r="33" spans="1:10" ht="15.75" x14ac:dyDescent="0.25">
      <c r="A33" s="56"/>
      <c r="B33" s="22"/>
      <c r="C33" s="22"/>
      <c r="D33" s="22"/>
      <c r="E33" s="22"/>
      <c r="F33" s="22"/>
      <c r="G33" s="22"/>
      <c r="H33" s="22"/>
      <c r="I33" s="22"/>
      <c r="J33" s="17"/>
    </row>
    <row r="34" spans="1:10" x14ac:dyDescent="0.2">
      <c r="A34" s="56"/>
      <c r="B34" s="22"/>
      <c r="C34" s="22"/>
      <c r="D34" s="22"/>
      <c r="E34" s="22"/>
      <c r="F34" s="22"/>
      <c r="G34" s="22"/>
      <c r="H34" s="22"/>
      <c r="I34" s="22"/>
      <c r="J34" s="14"/>
    </row>
    <row r="35" spans="1:10" x14ac:dyDescent="0.2">
      <c r="A35" s="56"/>
      <c r="B35" s="22"/>
      <c r="C35" s="22"/>
      <c r="D35" s="22"/>
      <c r="E35" s="22"/>
      <c r="F35" s="22"/>
      <c r="G35" s="22"/>
      <c r="H35" s="22"/>
      <c r="I35" s="22"/>
      <c r="J35" s="6"/>
    </row>
    <row r="36" spans="1:10" x14ac:dyDescent="0.2">
      <c r="A36" s="22"/>
      <c r="B36" s="22"/>
      <c r="C36" s="22"/>
      <c r="D36" s="22"/>
      <c r="E36" s="22"/>
      <c r="F36" s="22"/>
      <c r="G36" s="22"/>
      <c r="H36" s="22"/>
      <c r="I36" s="22"/>
    </row>
    <row r="37" spans="1:10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10" x14ac:dyDescent="0.2">
      <c r="A38" s="22"/>
      <c r="B38" s="22"/>
      <c r="C38" s="22"/>
      <c r="D38" s="22"/>
      <c r="E38" s="22"/>
      <c r="F38" s="22"/>
      <c r="G38" s="22"/>
      <c r="H38" s="22"/>
      <c r="I38" s="22"/>
    </row>
    <row r="39" spans="1:10" x14ac:dyDescent="0.2">
      <c r="A39" s="22"/>
      <c r="B39" s="22"/>
      <c r="C39" s="22"/>
      <c r="D39" s="22"/>
      <c r="E39" s="22"/>
      <c r="F39" s="22"/>
      <c r="G39" s="22"/>
      <c r="H39" s="22"/>
      <c r="I39" s="22"/>
    </row>
    <row r="40" spans="1:10" ht="1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15"/>
    </row>
    <row r="41" spans="1:10" ht="1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15"/>
    </row>
    <row r="42" spans="1:10" ht="1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15"/>
    </row>
    <row r="43" spans="1:10" ht="1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15"/>
    </row>
    <row r="44" spans="1:10" ht="1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15"/>
    </row>
    <row r="45" spans="1:10" ht="1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15"/>
    </row>
    <row r="46" spans="1:10" ht="1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15"/>
    </row>
    <row r="47" spans="1:10" x14ac:dyDescent="0.2">
      <c r="A47" s="22"/>
      <c r="B47" s="22"/>
      <c r="C47" s="22"/>
      <c r="D47" s="22"/>
      <c r="E47" s="22"/>
      <c r="F47" s="22"/>
      <c r="G47" s="22"/>
      <c r="H47" s="22"/>
      <c r="I47" s="22"/>
    </row>
    <row r="48" spans="1:10" ht="15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15"/>
    </row>
    <row r="49" spans="1:10" x14ac:dyDescent="0.2">
      <c r="A49" s="22"/>
      <c r="B49" s="22"/>
      <c r="C49" s="22"/>
      <c r="D49" s="22"/>
      <c r="E49" s="22"/>
      <c r="F49" s="22"/>
      <c r="G49" s="22"/>
      <c r="H49" s="22"/>
      <c r="I49" s="22"/>
    </row>
    <row r="50" spans="1:10" x14ac:dyDescent="0.2">
      <c r="A50" s="22"/>
      <c r="B50" s="22"/>
      <c r="C50" s="22"/>
      <c r="D50" s="22"/>
      <c r="E50" s="22"/>
      <c r="F50" s="22"/>
      <c r="G50" s="22"/>
      <c r="H50" s="22"/>
      <c r="I50" s="22"/>
    </row>
    <row r="51" spans="1:10" x14ac:dyDescent="0.2">
      <c r="A51" s="22"/>
      <c r="B51" s="22"/>
      <c r="C51" s="22"/>
      <c r="D51" s="22"/>
      <c r="E51" s="22"/>
      <c r="F51" s="22"/>
      <c r="G51" s="22"/>
      <c r="H51" s="22"/>
      <c r="I51" s="22"/>
    </row>
    <row r="52" spans="1:10" ht="1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16"/>
    </row>
    <row r="53" spans="1:10" ht="1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16"/>
    </row>
    <row r="54" spans="1:10" x14ac:dyDescent="0.2">
      <c r="A54" s="22"/>
      <c r="B54" s="22"/>
      <c r="C54" s="22"/>
      <c r="D54" s="22"/>
      <c r="E54" s="22"/>
      <c r="F54" s="22"/>
      <c r="G54" s="22"/>
      <c r="H54" s="22"/>
      <c r="I54" s="22"/>
    </row>
    <row r="55" spans="1:10" x14ac:dyDescent="0.2">
      <c r="A55" s="22"/>
      <c r="B55" s="22"/>
      <c r="C55" s="22"/>
      <c r="D55" s="22"/>
      <c r="E55" s="22"/>
      <c r="F55" s="22"/>
      <c r="G55" s="22"/>
      <c r="H55" s="22"/>
      <c r="I55" s="22"/>
    </row>
    <row r="56" spans="1:10" x14ac:dyDescent="0.2">
      <c r="A56" s="22"/>
      <c r="B56" s="22"/>
      <c r="C56" s="22"/>
      <c r="D56" s="22"/>
      <c r="E56" s="22"/>
      <c r="F56" s="22"/>
      <c r="G56" s="22"/>
      <c r="H56" s="22"/>
      <c r="I56" s="22"/>
    </row>
    <row r="57" spans="1:10" x14ac:dyDescent="0.2">
      <c r="A57" s="22"/>
      <c r="B57" s="22"/>
      <c r="C57" s="22"/>
      <c r="D57" s="22"/>
      <c r="E57" s="22"/>
      <c r="F57" s="22"/>
      <c r="G57" s="22"/>
      <c r="H57" s="22"/>
      <c r="I57" s="22"/>
    </row>
    <row r="58" spans="1:10" x14ac:dyDescent="0.2">
      <c r="A58" s="22"/>
      <c r="B58" s="22"/>
      <c r="C58" s="22"/>
      <c r="D58" s="22"/>
      <c r="E58" s="22"/>
      <c r="F58" s="22"/>
      <c r="G58" s="22"/>
      <c r="H58" s="22"/>
      <c r="I58" s="22"/>
    </row>
    <row r="59" spans="1:10" x14ac:dyDescent="0.2">
      <c r="A59" s="22"/>
      <c r="B59" s="22"/>
      <c r="C59" s="22"/>
      <c r="D59" s="22"/>
      <c r="E59" s="22"/>
      <c r="F59" s="22"/>
      <c r="G59" s="22"/>
      <c r="H59" s="22"/>
      <c r="I59" s="22"/>
    </row>
    <row r="60" spans="1:10" x14ac:dyDescent="0.2">
      <c r="A60" s="22"/>
      <c r="B60" s="22"/>
      <c r="C60" s="22"/>
      <c r="D60" s="22"/>
      <c r="E60" s="22"/>
      <c r="F60" s="22"/>
      <c r="G60" s="22"/>
      <c r="H60" s="22"/>
      <c r="I60" s="22"/>
    </row>
    <row r="61" spans="1:10" x14ac:dyDescent="0.2">
      <c r="A61" s="22"/>
      <c r="B61" s="22"/>
      <c r="C61" s="22"/>
      <c r="D61" s="22"/>
      <c r="E61" s="22"/>
      <c r="F61" s="22"/>
      <c r="G61" s="22"/>
      <c r="H61" s="22"/>
      <c r="I61" s="22"/>
    </row>
    <row r="62" spans="1:10" x14ac:dyDescent="0.2">
      <c r="A62" s="22"/>
      <c r="B62" s="22"/>
      <c r="C62" s="22"/>
      <c r="D62" s="22"/>
      <c r="E62" s="22"/>
      <c r="F62" s="22"/>
      <c r="G62" s="22"/>
      <c r="H62" s="22"/>
      <c r="I62" s="22"/>
    </row>
    <row r="63" spans="1:10" x14ac:dyDescent="0.2">
      <c r="A63" s="22"/>
      <c r="B63" s="22"/>
      <c r="C63" s="22"/>
      <c r="D63" s="22"/>
      <c r="E63" s="22"/>
      <c r="F63" s="22"/>
      <c r="G63" s="22"/>
      <c r="H63" s="22"/>
      <c r="I63" s="22"/>
    </row>
    <row r="64" spans="1:10" x14ac:dyDescent="0.2">
      <c r="A64" s="22"/>
      <c r="B64" s="22"/>
      <c r="C64" s="22"/>
      <c r="D64" s="22"/>
      <c r="E64" s="22"/>
      <c r="F64" s="22"/>
      <c r="G64" s="22"/>
      <c r="H64" s="22"/>
      <c r="I64" s="22"/>
    </row>
    <row r="65" spans="1:9" x14ac:dyDescent="0.2">
      <c r="A65" s="22"/>
      <c r="B65" s="22"/>
      <c r="C65" s="22"/>
      <c r="D65" s="22"/>
      <c r="E65" s="22"/>
      <c r="F65" s="22"/>
      <c r="G65" s="22"/>
      <c r="H65" s="22"/>
      <c r="I65" s="22"/>
    </row>
    <row r="66" spans="1:9" x14ac:dyDescent="0.2">
      <c r="A66" s="22"/>
      <c r="B66" s="22"/>
      <c r="C66" s="22"/>
      <c r="D66" s="22"/>
      <c r="E66" s="22"/>
      <c r="F66" s="22"/>
      <c r="G66" s="22"/>
      <c r="H66" s="22"/>
      <c r="I66" s="22"/>
    </row>
    <row r="67" spans="1:9" x14ac:dyDescent="0.2">
      <c r="A67" s="22"/>
      <c r="B67" s="22"/>
      <c r="C67" s="22"/>
      <c r="D67" s="22"/>
      <c r="E67" s="22"/>
      <c r="F67" s="22"/>
      <c r="G67" s="22"/>
      <c r="H67" s="22"/>
      <c r="I67" s="22"/>
    </row>
    <row r="68" spans="1:9" x14ac:dyDescent="0.2">
      <c r="A68" s="22"/>
      <c r="B68" s="22"/>
      <c r="C68" s="22"/>
      <c r="D68" s="22"/>
      <c r="E68" s="22"/>
      <c r="F68" s="22"/>
      <c r="G68" s="22"/>
      <c r="H68" s="22"/>
      <c r="I68" s="22"/>
    </row>
    <row r="69" spans="1:9" x14ac:dyDescent="0.2">
      <c r="A69" s="22"/>
      <c r="B69" s="22"/>
      <c r="C69" s="22"/>
      <c r="D69" s="22"/>
      <c r="E69" s="22"/>
      <c r="F69" s="22"/>
      <c r="G69" s="22"/>
      <c r="H69" s="22"/>
      <c r="I69" s="22"/>
    </row>
    <row r="70" spans="1:9" x14ac:dyDescent="0.2">
      <c r="A70" s="22"/>
      <c r="B70" s="22"/>
      <c r="C70" s="22"/>
      <c r="D70" s="22"/>
      <c r="E70" s="22"/>
      <c r="F70" s="22"/>
      <c r="G70" s="22"/>
      <c r="H70" s="22"/>
      <c r="I70" s="22"/>
    </row>
    <row r="71" spans="1:9" x14ac:dyDescent="0.2">
      <c r="A71" s="22"/>
      <c r="B71" s="22"/>
      <c r="C71" s="22"/>
      <c r="D71" s="22"/>
      <c r="E71" s="22"/>
      <c r="F71" s="22"/>
      <c r="G71" s="22"/>
      <c r="H71" s="22"/>
      <c r="I71" s="22"/>
    </row>
    <row r="72" spans="1:9" x14ac:dyDescent="0.2">
      <c r="A72" s="22"/>
      <c r="B72" s="22"/>
      <c r="C72" s="22"/>
      <c r="D72" s="22"/>
      <c r="E72" s="22"/>
      <c r="F72" s="22"/>
      <c r="G72" s="22"/>
      <c r="H72" s="22"/>
      <c r="I72" s="22"/>
    </row>
    <row r="73" spans="1:9" x14ac:dyDescent="0.2">
      <c r="A73" s="22"/>
      <c r="B73" s="22"/>
      <c r="C73" s="22"/>
      <c r="D73" s="22"/>
      <c r="E73" s="22"/>
      <c r="F73" s="22"/>
      <c r="G73" s="22"/>
      <c r="H73" s="22"/>
      <c r="I73" s="22"/>
    </row>
    <row r="74" spans="1:9" x14ac:dyDescent="0.2">
      <c r="A74" s="22"/>
      <c r="B74" s="22"/>
      <c r="C74" s="22"/>
      <c r="D74" s="22"/>
      <c r="E74" s="22"/>
      <c r="F74" s="22"/>
      <c r="G74" s="22"/>
      <c r="H74" s="22"/>
      <c r="I74" s="22"/>
    </row>
    <row r="75" spans="1:9" x14ac:dyDescent="0.2">
      <c r="A75" s="22"/>
      <c r="B75" s="22"/>
      <c r="C75" s="22"/>
      <c r="D75" s="22"/>
      <c r="E75" s="22"/>
      <c r="F75" s="22"/>
      <c r="G75" s="22"/>
      <c r="H75" s="22"/>
      <c r="I75" s="22"/>
    </row>
    <row r="76" spans="1:9" x14ac:dyDescent="0.2">
      <c r="A76" s="22"/>
      <c r="B76" s="22"/>
      <c r="C76" s="22"/>
      <c r="D76" s="22"/>
      <c r="E76" s="22"/>
      <c r="F76" s="22"/>
      <c r="G76" s="22"/>
      <c r="H76" s="22"/>
      <c r="I76" s="22"/>
    </row>
    <row r="77" spans="1:9" x14ac:dyDescent="0.2">
      <c r="A77" s="22"/>
      <c r="B77" s="22"/>
      <c r="C77" s="22"/>
      <c r="D77" s="22"/>
      <c r="E77" s="22"/>
      <c r="F77" s="22"/>
      <c r="G77" s="22"/>
      <c r="H77" s="22"/>
      <c r="I77" s="22"/>
    </row>
    <row r="78" spans="1:9" x14ac:dyDescent="0.2">
      <c r="A78" s="22"/>
      <c r="B78" s="22"/>
      <c r="C78" s="22"/>
      <c r="D78" s="22"/>
      <c r="E78" s="22"/>
      <c r="F78" s="22"/>
      <c r="G78" s="22"/>
      <c r="H78" s="22"/>
      <c r="I78" s="22"/>
    </row>
    <row r="79" spans="1:9" x14ac:dyDescent="0.2">
      <c r="A79" s="22"/>
      <c r="B79" s="22"/>
      <c r="C79" s="22"/>
      <c r="D79" s="22"/>
      <c r="E79" s="22"/>
      <c r="F79" s="22"/>
      <c r="G79" s="22"/>
      <c r="H79" s="22"/>
      <c r="I79" s="22"/>
    </row>
    <row r="80" spans="1:9" x14ac:dyDescent="0.2">
      <c r="A80" s="22"/>
      <c r="B80" s="22"/>
      <c r="C80" s="22"/>
      <c r="D80" s="22"/>
      <c r="E80" s="22"/>
      <c r="F80" s="22"/>
      <c r="G80" s="22"/>
      <c r="H80" s="22"/>
      <c r="I80" s="22"/>
    </row>
    <row r="81" spans="1:9" x14ac:dyDescent="0.2">
      <c r="A81" s="22"/>
      <c r="B81" s="22"/>
      <c r="C81" s="22"/>
      <c r="D81" s="22"/>
      <c r="E81" s="22"/>
      <c r="F81" s="22"/>
      <c r="G81" s="22"/>
      <c r="H81" s="22"/>
      <c r="I81" s="22"/>
    </row>
    <row r="82" spans="1:9" x14ac:dyDescent="0.2">
      <c r="A82" s="22"/>
      <c r="B82" s="22"/>
      <c r="C82" s="22"/>
      <c r="D82" s="22"/>
      <c r="E82" s="22"/>
      <c r="F82" s="22"/>
      <c r="G82" s="22"/>
      <c r="H82" s="22"/>
      <c r="I82" s="22"/>
    </row>
    <row r="83" spans="1:9" x14ac:dyDescent="0.2">
      <c r="A83" s="22"/>
      <c r="B83" s="22"/>
      <c r="C83" s="22"/>
      <c r="D83" s="22"/>
      <c r="E83" s="22"/>
      <c r="F83" s="22"/>
      <c r="G83" s="22"/>
      <c r="H83" s="22"/>
      <c r="I83" s="22"/>
    </row>
    <row r="84" spans="1:9" x14ac:dyDescent="0.2">
      <c r="A84" s="22"/>
      <c r="B84" s="22"/>
      <c r="C84" s="22"/>
      <c r="D84" s="22"/>
      <c r="E84" s="22"/>
      <c r="F84" s="22"/>
      <c r="G84" s="22"/>
      <c r="H84" s="22"/>
      <c r="I84" s="22"/>
    </row>
    <row r="85" spans="1:9" x14ac:dyDescent="0.2">
      <c r="A85" s="22"/>
      <c r="B85" s="22"/>
      <c r="C85" s="22"/>
      <c r="D85" s="22"/>
      <c r="E85" s="22"/>
      <c r="F85" s="22"/>
      <c r="G85" s="22"/>
      <c r="H85" s="22"/>
      <c r="I85" s="22"/>
    </row>
    <row r="86" spans="1:9" x14ac:dyDescent="0.2">
      <c r="A86" s="22"/>
      <c r="B86" s="22"/>
      <c r="C86" s="22"/>
      <c r="D86" s="22"/>
      <c r="E86" s="22"/>
      <c r="F86" s="22"/>
      <c r="G86" s="22"/>
      <c r="H86" s="22"/>
      <c r="I86" s="22"/>
    </row>
    <row r="87" spans="1:9" x14ac:dyDescent="0.2">
      <c r="A87" s="22"/>
      <c r="B87" s="22"/>
      <c r="C87" s="22"/>
      <c r="D87" s="22"/>
      <c r="E87" s="22"/>
      <c r="F87" s="22"/>
      <c r="G87" s="22"/>
      <c r="H87" s="22"/>
      <c r="I87" s="22"/>
    </row>
    <row r="88" spans="1:9" x14ac:dyDescent="0.2">
      <c r="A88" s="22"/>
      <c r="B88" s="22"/>
      <c r="C88" s="22"/>
      <c r="D88" s="22"/>
      <c r="E88" s="22"/>
      <c r="F88" s="22"/>
      <c r="G88" s="22"/>
      <c r="H88" s="22"/>
      <c r="I88" s="22"/>
    </row>
    <row r="89" spans="1:9" x14ac:dyDescent="0.2">
      <c r="A89" s="22"/>
      <c r="B89" s="22"/>
      <c r="C89" s="22"/>
      <c r="D89" s="22"/>
      <c r="E89" s="22"/>
      <c r="F89" s="22"/>
      <c r="G89" s="22"/>
      <c r="H89" s="22"/>
      <c r="I89" s="22"/>
    </row>
    <row r="90" spans="1:9" x14ac:dyDescent="0.2">
      <c r="A90" s="22"/>
      <c r="B90" s="22"/>
      <c r="C90" s="22"/>
      <c r="D90" s="22"/>
      <c r="E90" s="22"/>
      <c r="F90" s="22"/>
      <c r="G90" s="22"/>
      <c r="H90" s="22"/>
      <c r="I90" s="22"/>
    </row>
    <row r="91" spans="1:9" x14ac:dyDescent="0.2">
      <c r="A91" s="22"/>
      <c r="B91" s="22"/>
      <c r="C91" s="22"/>
      <c r="D91" s="22"/>
      <c r="E91" s="22"/>
      <c r="F91" s="22"/>
      <c r="G91" s="22"/>
      <c r="H91" s="22"/>
      <c r="I91" s="22"/>
    </row>
    <row r="92" spans="1:9" x14ac:dyDescent="0.2">
      <c r="A92" s="22"/>
      <c r="B92" s="22"/>
      <c r="C92" s="22"/>
      <c r="D92" s="22"/>
      <c r="E92" s="22"/>
      <c r="F92" s="22"/>
      <c r="G92" s="22"/>
      <c r="H92" s="22"/>
      <c r="I92" s="22"/>
    </row>
    <row r="93" spans="1:9" x14ac:dyDescent="0.2">
      <c r="A93" s="22"/>
      <c r="B93" s="22"/>
      <c r="C93" s="22"/>
      <c r="D93" s="22"/>
      <c r="E93" s="22"/>
      <c r="F93" s="22"/>
      <c r="G93" s="22"/>
      <c r="H93" s="22"/>
      <c r="I93" s="22"/>
    </row>
    <row r="94" spans="1:9" x14ac:dyDescent="0.2">
      <c r="A94" s="22"/>
      <c r="B94" s="22"/>
      <c r="C94" s="22"/>
      <c r="D94" s="22"/>
      <c r="E94" s="22"/>
      <c r="F94" s="22"/>
      <c r="G94" s="22"/>
      <c r="H94" s="22"/>
      <c r="I94" s="22"/>
    </row>
    <row r="95" spans="1:9" x14ac:dyDescent="0.2">
      <c r="A95" s="22"/>
      <c r="B95" s="22"/>
      <c r="C95" s="22"/>
      <c r="D95" s="22"/>
      <c r="E95" s="22"/>
      <c r="F95" s="22"/>
      <c r="G95" s="22"/>
      <c r="H95" s="22"/>
      <c r="I95" s="22"/>
    </row>
    <row r="96" spans="1:9" x14ac:dyDescent="0.2">
      <c r="A96" s="22"/>
      <c r="B96" s="22"/>
      <c r="C96" s="22"/>
      <c r="D96" s="22"/>
      <c r="E96" s="22"/>
      <c r="F96" s="22"/>
      <c r="G96" s="22"/>
      <c r="H96" s="22"/>
      <c r="I96" s="22"/>
    </row>
    <row r="97" spans="1:9" x14ac:dyDescent="0.2">
      <c r="A97" s="22"/>
      <c r="B97" s="22"/>
      <c r="C97" s="22"/>
      <c r="D97" s="22"/>
      <c r="E97" s="22"/>
      <c r="F97" s="22"/>
      <c r="G97" s="22"/>
      <c r="H97" s="22"/>
      <c r="I97" s="22"/>
    </row>
    <row r="98" spans="1:9" x14ac:dyDescent="0.2">
      <c r="A98" s="22"/>
      <c r="B98" s="22"/>
      <c r="C98" s="22"/>
      <c r="D98" s="22"/>
      <c r="E98" s="22"/>
      <c r="F98" s="22"/>
      <c r="G98" s="22"/>
      <c r="H98" s="22"/>
      <c r="I98" s="22"/>
    </row>
    <row r="99" spans="1:9" x14ac:dyDescent="0.2">
      <c r="A99" s="22"/>
      <c r="B99" s="22"/>
      <c r="C99" s="22"/>
      <c r="D99" s="22"/>
      <c r="E99" s="22"/>
      <c r="F99" s="22"/>
      <c r="G99" s="22"/>
      <c r="H99" s="22"/>
      <c r="I99" s="22"/>
    </row>
    <row r="100" spans="1:9" x14ac:dyDescent="0.2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x14ac:dyDescent="0.2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x14ac:dyDescent="0.2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x14ac:dyDescent="0.2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x14ac:dyDescent="0.2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x14ac:dyDescent="0.2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x14ac:dyDescent="0.2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x14ac:dyDescent="0.2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x14ac:dyDescent="0.2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x14ac:dyDescent="0.2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x14ac:dyDescent="0.2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x14ac:dyDescent="0.2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x14ac:dyDescent="0.2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x14ac:dyDescent="0.2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x14ac:dyDescent="0.2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x14ac:dyDescent="0.2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x14ac:dyDescent="0.2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x14ac:dyDescent="0.2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x14ac:dyDescent="0.2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x14ac:dyDescent="0.2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x14ac:dyDescent="0.2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x14ac:dyDescent="0.2">
      <c r="B121" s="31"/>
    </row>
    <row r="122" spans="1:9" x14ac:dyDescent="0.2">
      <c r="B122" s="31"/>
    </row>
    <row r="123" spans="1:9" x14ac:dyDescent="0.2">
      <c r="B123" s="31"/>
    </row>
    <row r="124" spans="1:9" x14ac:dyDescent="0.2">
      <c r="B124" s="31"/>
    </row>
    <row r="125" spans="1:9" x14ac:dyDescent="0.2">
      <c r="B125" s="31"/>
    </row>
    <row r="126" spans="1:9" x14ac:dyDescent="0.2">
      <c r="B126" s="31"/>
    </row>
    <row r="127" spans="1:9" x14ac:dyDescent="0.2">
      <c r="B127" s="31"/>
    </row>
    <row r="128" spans="1:9" x14ac:dyDescent="0.2">
      <c r="B128" s="31"/>
    </row>
    <row r="129" spans="2:2" x14ac:dyDescent="0.2">
      <c r="B129" s="31"/>
    </row>
    <row r="130" spans="2:2" x14ac:dyDescent="0.2">
      <c r="B130" s="31"/>
    </row>
    <row r="131" spans="2:2" x14ac:dyDescent="0.2">
      <c r="B131" s="31"/>
    </row>
    <row r="132" spans="2:2" x14ac:dyDescent="0.2">
      <c r="B132" s="31"/>
    </row>
    <row r="133" spans="2:2" x14ac:dyDescent="0.2">
      <c r="B133" s="31"/>
    </row>
    <row r="134" spans="2:2" x14ac:dyDescent="0.2">
      <c r="B134" s="31"/>
    </row>
    <row r="135" spans="2:2" x14ac:dyDescent="0.2">
      <c r="B135" s="31"/>
    </row>
    <row r="136" spans="2:2" x14ac:dyDescent="0.2">
      <c r="B136" s="31"/>
    </row>
    <row r="137" spans="2:2" x14ac:dyDescent="0.2">
      <c r="B137" s="31"/>
    </row>
    <row r="138" spans="2:2" x14ac:dyDescent="0.2">
      <c r="B138" s="31"/>
    </row>
    <row r="139" spans="2:2" x14ac:dyDescent="0.2">
      <c r="B139" s="31"/>
    </row>
    <row r="140" spans="2:2" x14ac:dyDescent="0.2">
      <c r="B140" s="31"/>
    </row>
    <row r="141" spans="2:2" x14ac:dyDescent="0.2">
      <c r="B141" s="31"/>
    </row>
    <row r="142" spans="2:2" x14ac:dyDescent="0.2">
      <c r="B142" s="31"/>
    </row>
    <row r="143" spans="2:2" x14ac:dyDescent="0.2">
      <c r="B143" s="31"/>
    </row>
    <row r="144" spans="2:2" x14ac:dyDescent="0.2">
      <c r="B144" s="31"/>
    </row>
    <row r="145" spans="2:2" x14ac:dyDescent="0.2">
      <c r="B145" s="31"/>
    </row>
    <row r="146" spans="2:2" x14ac:dyDescent="0.2">
      <c r="B146" s="31"/>
    </row>
    <row r="147" spans="2:2" x14ac:dyDescent="0.2">
      <c r="B147" s="31"/>
    </row>
    <row r="148" spans="2:2" x14ac:dyDescent="0.2">
      <c r="B148" s="31"/>
    </row>
    <row r="149" spans="2:2" x14ac:dyDescent="0.2">
      <c r="B149" s="31"/>
    </row>
    <row r="150" spans="2:2" x14ac:dyDescent="0.2">
      <c r="B150" s="31"/>
    </row>
    <row r="151" spans="2:2" x14ac:dyDescent="0.2">
      <c r="B151" s="31"/>
    </row>
    <row r="152" spans="2:2" x14ac:dyDescent="0.2">
      <c r="B152" s="31"/>
    </row>
    <row r="153" spans="2:2" x14ac:dyDescent="0.2">
      <c r="B153" s="31"/>
    </row>
    <row r="154" spans="2:2" x14ac:dyDescent="0.2">
      <c r="B154" s="31"/>
    </row>
    <row r="155" spans="2:2" x14ac:dyDescent="0.2">
      <c r="B155" s="31"/>
    </row>
    <row r="156" spans="2:2" x14ac:dyDescent="0.2">
      <c r="B156" s="31"/>
    </row>
    <row r="157" spans="2:2" x14ac:dyDescent="0.2">
      <c r="B157" s="31"/>
    </row>
    <row r="158" spans="2:2" x14ac:dyDescent="0.2">
      <c r="B158" s="31"/>
    </row>
    <row r="159" spans="2:2" x14ac:dyDescent="0.2">
      <c r="B159" s="31"/>
    </row>
    <row r="160" spans="2:2" x14ac:dyDescent="0.2">
      <c r="B160" s="31"/>
    </row>
    <row r="161" spans="2:2" x14ac:dyDescent="0.2">
      <c r="B161" s="31"/>
    </row>
  </sheetData>
  <mergeCells count="7">
    <mergeCell ref="A2:I2"/>
    <mergeCell ref="A3:F3"/>
    <mergeCell ref="A5:A6"/>
    <mergeCell ref="H5:I5"/>
    <mergeCell ref="B5:C5"/>
    <mergeCell ref="D5:E5"/>
    <mergeCell ref="F5:G5"/>
  </mergeCells>
  <phoneticPr fontId="0" type="noConversion"/>
  <printOptions horizontalCentered="1" verticalCentered="1"/>
  <pageMargins left="0" right="0" top="0" bottom="0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6"/>
  <sheetViews>
    <sheetView showGridLines="0" zoomScaleNormal="100" workbookViewId="0">
      <selection activeCell="XFD1048576" sqref="XFD1048576"/>
    </sheetView>
  </sheetViews>
  <sheetFormatPr defaultColWidth="9.125" defaultRowHeight="12.75" x14ac:dyDescent="0.2"/>
  <cols>
    <col min="1" max="1" width="15.875" style="1" customWidth="1"/>
    <col min="2" max="9" width="11.25" style="1" customWidth="1"/>
    <col min="10" max="10" width="6.25" style="1" customWidth="1"/>
    <col min="11" max="16384" width="9.125" style="1"/>
  </cols>
  <sheetData>
    <row r="1" spans="1:11" s="31" customFormat="1" ht="14.25" customHeight="1" x14ac:dyDescent="0.2">
      <c r="I1" s="198" t="s">
        <v>74</v>
      </c>
    </row>
    <row r="2" spans="1:11" s="31" customFormat="1" ht="16.5" customHeight="1" x14ac:dyDescent="0.2">
      <c r="A2" s="200" t="s">
        <v>76</v>
      </c>
      <c r="B2" s="201"/>
      <c r="C2" s="201"/>
      <c r="D2" s="201"/>
      <c r="E2" s="201"/>
      <c r="F2" s="201"/>
      <c r="G2" s="201"/>
      <c r="H2" s="201"/>
      <c r="I2" s="201"/>
    </row>
    <row r="3" spans="1:11" s="31" customFormat="1" ht="16.5" customHeight="1" x14ac:dyDescent="0.2">
      <c r="A3" s="202" t="s">
        <v>78</v>
      </c>
      <c r="B3" s="203"/>
      <c r="C3" s="203"/>
      <c r="D3" s="203"/>
      <c r="E3" s="203"/>
      <c r="F3" s="203"/>
      <c r="G3" s="203"/>
    </row>
    <row r="4" spans="1:11" s="31" customFormat="1" x14ac:dyDescent="0.2"/>
    <row r="5" spans="1:11" ht="24" customHeight="1" x14ac:dyDescent="0.2">
      <c r="A5" s="223" t="s">
        <v>0</v>
      </c>
      <c r="B5" s="215" t="s">
        <v>33</v>
      </c>
      <c r="C5" s="226"/>
      <c r="D5" s="224" t="s">
        <v>34</v>
      </c>
      <c r="E5" s="225"/>
      <c r="F5" s="215" t="s">
        <v>35</v>
      </c>
      <c r="G5" s="216"/>
      <c r="H5" s="227" t="s">
        <v>36</v>
      </c>
      <c r="I5" s="228"/>
      <c r="J5" s="31"/>
    </row>
    <row r="6" spans="1:11" ht="24.6" customHeight="1" x14ac:dyDescent="0.2">
      <c r="A6" s="222"/>
      <c r="B6" s="2" t="s">
        <v>1</v>
      </c>
      <c r="C6" s="30" t="s">
        <v>2</v>
      </c>
      <c r="D6" s="2" t="s">
        <v>1</v>
      </c>
      <c r="E6" s="2" t="s">
        <v>2</v>
      </c>
      <c r="F6" s="2" t="s">
        <v>1</v>
      </c>
      <c r="G6" s="39" t="s">
        <v>2</v>
      </c>
      <c r="H6" s="155" t="s">
        <v>1</v>
      </c>
      <c r="I6" s="156" t="s">
        <v>2</v>
      </c>
      <c r="J6" s="31"/>
    </row>
    <row r="7" spans="1:11" ht="31.9" customHeight="1" x14ac:dyDescent="0.2">
      <c r="A7" s="51" t="s">
        <v>57</v>
      </c>
      <c r="B7" s="100">
        <v>380.31</v>
      </c>
      <c r="C7" s="99">
        <v>34.049999999999997</v>
      </c>
      <c r="D7" s="100">
        <v>82.72</v>
      </c>
      <c r="E7" s="99">
        <v>9.3200000000000021</v>
      </c>
      <c r="F7" s="100">
        <v>35.08</v>
      </c>
      <c r="G7" s="100">
        <v>111.58</v>
      </c>
      <c r="H7" s="101">
        <v>58.039999999999992</v>
      </c>
      <c r="I7" s="103">
        <v>17.470000000000002</v>
      </c>
      <c r="J7" s="31"/>
    </row>
    <row r="8" spans="1:11" ht="31.9" customHeight="1" x14ac:dyDescent="0.2">
      <c r="A8" s="55" t="s">
        <v>56</v>
      </c>
      <c r="B8" s="104">
        <v>420.55</v>
      </c>
      <c r="C8" s="105">
        <v>27.200000000000003</v>
      </c>
      <c r="D8" s="104">
        <v>110.60000000000001</v>
      </c>
      <c r="E8" s="105">
        <v>53.680000000000007</v>
      </c>
      <c r="F8" s="104">
        <v>54.24</v>
      </c>
      <c r="G8" s="104">
        <v>50.18</v>
      </c>
      <c r="H8" s="106">
        <v>53.2</v>
      </c>
      <c r="I8" s="157">
        <v>19.990000000000002</v>
      </c>
      <c r="J8" s="31"/>
    </row>
    <row r="9" spans="1:11" ht="31.9" customHeight="1" x14ac:dyDescent="0.2">
      <c r="A9" s="51" t="s">
        <v>62</v>
      </c>
      <c r="B9" s="100">
        <f>SUM(B22:B24)</f>
        <v>138.24</v>
      </c>
      <c r="C9" s="100">
        <f t="shared" ref="C9:H9" si="0">SUM(C22:C24)</f>
        <v>7.51</v>
      </c>
      <c r="D9" s="100">
        <f t="shared" si="0"/>
        <v>38.349999999999994</v>
      </c>
      <c r="E9" s="100">
        <f t="shared" si="0"/>
        <v>0.59</v>
      </c>
      <c r="F9" s="100">
        <f t="shared" si="0"/>
        <v>5.9688591400000002</v>
      </c>
      <c r="G9" s="100">
        <f t="shared" si="0"/>
        <v>10.280000000000001</v>
      </c>
      <c r="H9" s="100">
        <f t="shared" si="0"/>
        <v>23.456149</v>
      </c>
      <c r="I9" s="103">
        <f>SUM(I22:I24)</f>
        <v>4.21</v>
      </c>
      <c r="J9" s="32"/>
      <c r="K9" s="3"/>
    </row>
    <row r="10" spans="1:11" ht="19.899999999999999" customHeight="1" x14ac:dyDescent="0.2">
      <c r="A10" s="27">
        <v>2021</v>
      </c>
      <c r="B10" s="102"/>
      <c r="C10" s="102"/>
      <c r="D10" s="102"/>
      <c r="E10" s="102"/>
      <c r="F10" s="102"/>
      <c r="G10" s="102"/>
      <c r="H10" s="102"/>
      <c r="I10" s="102"/>
      <c r="J10" s="31"/>
    </row>
    <row r="11" spans="1:11" ht="19.149999999999999" customHeight="1" x14ac:dyDescent="0.2">
      <c r="A11" s="54" t="s">
        <v>5</v>
      </c>
      <c r="B11" s="131">
        <v>36.840000000000003</v>
      </c>
      <c r="C11" s="131">
        <v>0.54</v>
      </c>
      <c r="D11" s="132">
        <v>8.8600000000000065</v>
      </c>
      <c r="E11" s="131">
        <v>0.35</v>
      </c>
      <c r="F11" s="131">
        <v>3.9700000000000024</v>
      </c>
      <c r="G11" s="132">
        <v>0.6</v>
      </c>
      <c r="H11" s="132">
        <v>5.6299999999999955</v>
      </c>
      <c r="I11" s="132">
        <v>1.57</v>
      </c>
      <c r="J11" s="4"/>
      <c r="K11" s="4"/>
    </row>
    <row r="12" spans="1:11" ht="19.149999999999999" customHeight="1" x14ac:dyDescent="0.2">
      <c r="A12" s="42" t="s">
        <v>8</v>
      </c>
      <c r="B12" s="133">
        <v>34.800000000000011</v>
      </c>
      <c r="C12" s="133">
        <v>4.71</v>
      </c>
      <c r="D12" s="133">
        <v>6.1400000000000006</v>
      </c>
      <c r="E12" s="133">
        <v>0.16</v>
      </c>
      <c r="F12" s="134">
        <v>5.8299999999999983</v>
      </c>
      <c r="G12" s="133">
        <v>4.76</v>
      </c>
      <c r="H12" s="133">
        <v>5.3500000000000014</v>
      </c>
      <c r="I12" s="133">
        <v>1.51</v>
      </c>
      <c r="J12" s="4"/>
      <c r="K12" s="4"/>
    </row>
    <row r="13" spans="1:11" ht="19.149999999999999" customHeight="1" x14ac:dyDescent="0.2">
      <c r="A13" s="57" t="s">
        <v>37</v>
      </c>
      <c r="B13" s="131">
        <v>48.899999999999977</v>
      </c>
      <c r="C13" s="131">
        <v>1.89</v>
      </c>
      <c r="D13" s="131">
        <v>9.8399999999999892</v>
      </c>
      <c r="E13" s="131">
        <v>0.21</v>
      </c>
      <c r="F13" s="131">
        <v>9.2199999999999989</v>
      </c>
      <c r="G13" s="131">
        <v>3.34</v>
      </c>
      <c r="H13" s="131">
        <v>1.2600000000000051</v>
      </c>
      <c r="I13" s="131">
        <v>2.65</v>
      </c>
      <c r="J13" s="4"/>
      <c r="K13" s="4"/>
    </row>
    <row r="14" spans="1:11" ht="19.149999999999999" customHeight="1" x14ac:dyDescent="0.2">
      <c r="A14" s="42" t="s">
        <v>38</v>
      </c>
      <c r="B14" s="133">
        <v>41.920000000000016</v>
      </c>
      <c r="C14" s="133">
        <v>1.48</v>
      </c>
      <c r="D14" s="133">
        <v>8.5</v>
      </c>
      <c r="E14" s="133">
        <v>0.99</v>
      </c>
      <c r="F14" s="134">
        <v>5.6499999999999986</v>
      </c>
      <c r="G14" s="133">
        <v>1.99</v>
      </c>
      <c r="H14" s="133">
        <v>0.49</v>
      </c>
      <c r="I14" s="133">
        <v>1.62</v>
      </c>
      <c r="J14" s="4"/>
      <c r="K14" s="4"/>
    </row>
    <row r="15" spans="1:11" s="31" customFormat="1" ht="19.149999999999999" customHeight="1" x14ac:dyDescent="0.2">
      <c r="A15" s="54" t="s">
        <v>39</v>
      </c>
      <c r="B15" s="132">
        <v>28.91</v>
      </c>
      <c r="C15" s="132">
        <v>0.87</v>
      </c>
      <c r="D15" s="132">
        <v>8.41</v>
      </c>
      <c r="E15" s="132">
        <v>1.45</v>
      </c>
      <c r="F15" s="131">
        <v>4.17</v>
      </c>
      <c r="G15" s="132">
        <v>2.04</v>
      </c>
      <c r="H15" s="132">
        <v>0.94</v>
      </c>
      <c r="I15" s="132">
        <v>1.63</v>
      </c>
      <c r="J15" s="4"/>
      <c r="K15" s="4"/>
    </row>
    <row r="16" spans="1:11" s="31" customFormat="1" ht="19.149999999999999" customHeight="1" x14ac:dyDescent="0.2">
      <c r="A16" s="42" t="s">
        <v>47</v>
      </c>
      <c r="B16" s="133">
        <v>29.349999999999998</v>
      </c>
      <c r="C16" s="133">
        <v>1.18</v>
      </c>
      <c r="D16" s="133">
        <v>7.4499999999999993</v>
      </c>
      <c r="E16" s="133">
        <v>0.2</v>
      </c>
      <c r="F16" s="134">
        <v>3.8</v>
      </c>
      <c r="G16" s="133">
        <v>2.46</v>
      </c>
      <c r="H16" s="133">
        <v>0.67000000000000015</v>
      </c>
      <c r="I16" s="133">
        <v>2.36</v>
      </c>
      <c r="J16" s="4"/>
      <c r="K16" s="4"/>
    </row>
    <row r="17" spans="1:11" s="31" customFormat="1" ht="19.149999999999999" customHeight="1" x14ac:dyDescent="0.2">
      <c r="A17" s="54" t="s">
        <v>40</v>
      </c>
      <c r="B17" s="132">
        <v>38.64</v>
      </c>
      <c r="C17" s="132">
        <v>1.87</v>
      </c>
      <c r="D17" s="132">
        <v>13.14</v>
      </c>
      <c r="E17" s="132">
        <v>0.22</v>
      </c>
      <c r="F17" s="131">
        <v>3.64</v>
      </c>
      <c r="G17" s="132">
        <v>4.3</v>
      </c>
      <c r="H17" s="132">
        <v>3.82</v>
      </c>
      <c r="I17" s="132">
        <v>1.82</v>
      </c>
      <c r="J17" s="4"/>
      <c r="K17" s="4"/>
    </row>
    <row r="18" spans="1:11" s="31" customFormat="1" ht="19.149999999999999" customHeight="1" x14ac:dyDescent="0.2">
      <c r="A18" s="27">
        <v>2022</v>
      </c>
      <c r="B18" s="135"/>
      <c r="C18" s="135"/>
      <c r="D18" s="135"/>
      <c r="E18" s="135"/>
      <c r="F18" s="135"/>
      <c r="G18" s="135"/>
      <c r="H18" s="135"/>
      <c r="I18" s="135"/>
    </row>
    <row r="19" spans="1:11" s="31" customFormat="1" ht="19.149999999999999" customHeight="1" x14ac:dyDescent="0.2">
      <c r="A19" s="21" t="s">
        <v>52</v>
      </c>
      <c r="B19" s="134">
        <v>35.180000000000007</v>
      </c>
      <c r="C19" s="134">
        <v>1.25</v>
      </c>
      <c r="D19" s="134">
        <v>9.4500000000000028</v>
      </c>
      <c r="E19" s="134">
        <v>0.11</v>
      </c>
      <c r="F19" s="134">
        <v>4.09</v>
      </c>
      <c r="G19" s="134">
        <v>3.54</v>
      </c>
      <c r="H19" s="134">
        <v>4.2900000000000009</v>
      </c>
      <c r="I19" s="134">
        <v>1.94</v>
      </c>
      <c r="J19" s="4"/>
      <c r="K19" s="4"/>
    </row>
    <row r="20" spans="1:11" s="31" customFormat="1" ht="19.149999999999999" customHeight="1" x14ac:dyDescent="0.2">
      <c r="A20" s="57" t="s">
        <v>19</v>
      </c>
      <c r="B20" s="131">
        <v>29.859999999999985</v>
      </c>
      <c r="C20" s="131">
        <v>1.1299999999999999</v>
      </c>
      <c r="D20" s="131">
        <v>10.309999999999995</v>
      </c>
      <c r="E20" s="131">
        <v>47.35</v>
      </c>
      <c r="F20" s="131">
        <v>3.59</v>
      </c>
      <c r="G20" s="131">
        <v>2.77</v>
      </c>
      <c r="H20" s="131">
        <v>3.0199999999999996</v>
      </c>
      <c r="I20" s="131">
        <v>1.54</v>
      </c>
      <c r="J20" s="4"/>
      <c r="K20" s="4"/>
    </row>
    <row r="21" spans="1:11" s="31" customFormat="1" ht="19.149999999999999" customHeight="1" x14ac:dyDescent="0.2">
      <c r="A21" s="21" t="s">
        <v>3</v>
      </c>
      <c r="B21" s="134">
        <v>45.390000000000015</v>
      </c>
      <c r="C21" s="134">
        <v>5.94</v>
      </c>
      <c r="D21" s="134">
        <v>12.36</v>
      </c>
      <c r="E21" s="134">
        <v>1.77</v>
      </c>
      <c r="F21" s="134">
        <v>5.38</v>
      </c>
      <c r="G21" s="134">
        <v>18.100000000000001</v>
      </c>
      <c r="H21" s="134">
        <v>5.41</v>
      </c>
      <c r="I21" s="134">
        <v>2.08</v>
      </c>
      <c r="J21" s="4"/>
      <c r="K21" s="4"/>
    </row>
    <row r="22" spans="1:11" s="31" customFormat="1" ht="19.149999999999999" customHeight="1" x14ac:dyDescent="0.2">
      <c r="A22" s="57" t="s">
        <v>6</v>
      </c>
      <c r="B22" s="131">
        <v>26.73</v>
      </c>
      <c r="C22" s="131">
        <v>3.25</v>
      </c>
      <c r="D22" s="131">
        <v>6.27</v>
      </c>
      <c r="E22" s="131">
        <v>0.28999999999999998</v>
      </c>
      <c r="F22" s="131">
        <v>1.49</v>
      </c>
      <c r="G22" s="131">
        <v>4.3600000000000003</v>
      </c>
      <c r="H22" s="131">
        <v>1.87</v>
      </c>
      <c r="I22" s="131">
        <v>1.35</v>
      </c>
      <c r="J22" s="4"/>
      <c r="K22" s="4"/>
    </row>
    <row r="23" spans="1:11" s="31" customFormat="1" ht="19.149999999999999" customHeight="1" x14ac:dyDescent="0.2">
      <c r="A23" s="21" t="s">
        <v>4</v>
      </c>
      <c r="B23" s="134">
        <v>44.92</v>
      </c>
      <c r="C23" s="134">
        <v>3.09</v>
      </c>
      <c r="D23" s="134">
        <v>13.54</v>
      </c>
      <c r="E23" s="134">
        <v>0.16</v>
      </c>
      <c r="F23" s="134">
        <v>1.8788591400000001</v>
      </c>
      <c r="G23" s="134">
        <v>2.52</v>
      </c>
      <c r="H23" s="134">
        <v>14.306148999999998</v>
      </c>
      <c r="I23" s="134">
        <v>1.6</v>
      </c>
      <c r="J23" s="4"/>
      <c r="K23" s="4"/>
    </row>
    <row r="24" spans="1:11" ht="19.149999999999999" customHeight="1" x14ac:dyDescent="0.2">
      <c r="A24" s="98" t="s">
        <v>5</v>
      </c>
      <c r="B24" s="137">
        <v>66.59</v>
      </c>
      <c r="C24" s="137">
        <v>1.17</v>
      </c>
      <c r="D24" s="137">
        <v>18.54</v>
      </c>
      <c r="E24" s="137">
        <v>0.14000000000000001</v>
      </c>
      <c r="F24" s="137">
        <v>2.6</v>
      </c>
      <c r="G24" s="137">
        <v>3.4</v>
      </c>
      <c r="H24" s="137">
        <v>7.28</v>
      </c>
      <c r="I24" s="137">
        <v>1.26</v>
      </c>
      <c r="J24" s="4"/>
      <c r="K24" s="4"/>
    </row>
    <row r="25" spans="1:11" s="31" customFormat="1" ht="19.899999999999999" customHeight="1" x14ac:dyDescent="0.2">
      <c r="A25" s="22"/>
      <c r="B25" s="22"/>
      <c r="C25" s="22"/>
      <c r="D25" s="22"/>
      <c r="E25" s="22"/>
      <c r="F25" s="23"/>
      <c r="G25" s="22"/>
      <c r="H25" s="22"/>
      <c r="I25" s="86" t="s">
        <v>50</v>
      </c>
      <c r="J25" s="4"/>
      <c r="K25" s="4"/>
    </row>
    <row r="26" spans="1:11" x14ac:dyDescent="0.2">
      <c r="J26" s="31"/>
    </row>
  </sheetData>
  <mergeCells count="7">
    <mergeCell ref="A2:I2"/>
    <mergeCell ref="A3:G3"/>
    <mergeCell ref="A5:A6"/>
    <mergeCell ref="D5:E5"/>
    <mergeCell ref="B5:C5"/>
    <mergeCell ref="F5:G5"/>
    <mergeCell ref="H5:I5"/>
  </mergeCells>
  <phoneticPr fontId="0" type="noConversion"/>
  <printOptions horizontalCentered="1" verticalCentered="1"/>
  <pageMargins left="0" right="0" top="0" bottom="0" header="0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71"/>
  <sheetViews>
    <sheetView showGridLines="0" workbookViewId="0">
      <selection activeCell="XFD1048576" sqref="XFD1048576"/>
    </sheetView>
  </sheetViews>
  <sheetFormatPr defaultColWidth="9.125" defaultRowHeight="12.75" x14ac:dyDescent="0.2"/>
  <cols>
    <col min="1" max="1" width="16.875" style="1" customWidth="1"/>
    <col min="2" max="9" width="9.125" style="1" customWidth="1"/>
    <col min="10" max="11" width="9.125" style="50" customWidth="1"/>
    <col min="12" max="12" width="4.375" style="22" customWidth="1"/>
    <col min="13" max="13" width="9.125" style="22"/>
    <col min="14" max="16384" width="9.125" style="1"/>
  </cols>
  <sheetData>
    <row r="1" spans="1:13" s="31" customFormat="1" x14ac:dyDescent="0.2">
      <c r="J1" s="50"/>
      <c r="K1" s="199" t="s">
        <v>75</v>
      </c>
      <c r="L1" s="22"/>
      <c r="M1" s="22"/>
    </row>
    <row r="2" spans="1:13" s="31" customFormat="1" ht="16.5" customHeight="1" x14ac:dyDescent="0.2">
      <c r="A2" s="200" t="s">
        <v>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2"/>
      <c r="M2" s="22"/>
    </row>
    <row r="3" spans="1:13" s="31" customFormat="1" ht="15" customHeight="1" x14ac:dyDescent="0.2">
      <c r="A3" s="202" t="s">
        <v>78</v>
      </c>
      <c r="B3" s="203"/>
      <c r="C3" s="203"/>
      <c r="D3" s="203"/>
      <c r="E3" s="203"/>
      <c r="F3" s="203"/>
      <c r="J3" s="50"/>
      <c r="K3" s="50"/>
      <c r="L3" s="22"/>
      <c r="M3" s="22"/>
    </row>
    <row r="4" spans="1:13" s="31" customFormat="1" x14ac:dyDescent="0.2">
      <c r="J4" s="50"/>
      <c r="K4" s="50"/>
      <c r="L4" s="22"/>
      <c r="M4" s="22"/>
    </row>
    <row r="5" spans="1:13" ht="25.15" customHeight="1" x14ac:dyDescent="0.2">
      <c r="A5" s="223" t="s">
        <v>0</v>
      </c>
      <c r="B5" s="215" t="s">
        <v>41</v>
      </c>
      <c r="C5" s="216"/>
      <c r="D5" s="220" t="s">
        <v>42</v>
      </c>
      <c r="E5" s="208"/>
      <c r="F5" s="215" t="s">
        <v>43</v>
      </c>
      <c r="G5" s="226"/>
      <c r="H5" s="220" t="s">
        <v>44</v>
      </c>
      <c r="I5" s="208"/>
      <c r="J5" s="220" t="s">
        <v>45</v>
      </c>
      <c r="K5" s="208"/>
    </row>
    <row r="6" spans="1:13" ht="36.75" customHeight="1" x14ac:dyDescent="0.2">
      <c r="A6" s="222"/>
      <c r="B6" s="2" t="s">
        <v>1</v>
      </c>
      <c r="C6" s="39" t="s">
        <v>2</v>
      </c>
      <c r="D6" s="2" t="s">
        <v>1</v>
      </c>
      <c r="E6" s="49" t="s">
        <v>2</v>
      </c>
      <c r="F6" s="2" t="s">
        <v>1</v>
      </c>
      <c r="G6" s="30" t="s">
        <v>2</v>
      </c>
      <c r="H6" s="39" t="s">
        <v>1</v>
      </c>
      <c r="I6" s="69" t="s">
        <v>2</v>
      </c>
      <c r="J6" s="64" t="s">
        <v>1</v>
      </c>
      <c r="K6" s="64" t="s">
        <v>2</v>
      </c>
    </row>
    <row r="7" spans="1:13" s="6" customFormat="1" ht="31.9" customHeight="1" x14ac:dyDescent="0.2">
      <c r="A7" s="51" t="s">
        <v>57</v>
      </c>
      <c r="B7" s="53">
        <v>185.41000000000003</v>
      </c>
      <c r="C7" s="53">
        <v>57.239999999999988</v>
      </c>
      <c r="D7" s="53">
        <v>29.699999999999996</v>
      </c>
      <c r="E7" s="53">
        <v>146.68</v>
      </c>
      <c r="F7" s="53">
        <v>112.68</v>
      </c>
      <c r="G7" s="53">
        <v>107.02999999999999</v>
      </c>
      <c r="H7" s="53">
        <v>32.82</v>
      </c>
      <c r="I7" s="65">
        <v>125.32</v>
      </c>
      <c r="J7" s="44">
        <v>0.74</v>
      </c>
      <c r="K7" s="43">
        <v>9.08</v>
      </c>
      <c r="L7" s="22"/>
      <c r="M7" s="22"/>
    </row>
    <row r="8" spans="1:13" ht="31.9" customHeight="1" x14ac:dyDescent="0.2">
      <c r="A8" s="55" t="s">
        <v>56</v>
      </c>
      <c r="B8" s="48">
        <v>192.41</v>
      </c>
      <c r="C8" s="48">
        <v>47.25</v>
      </c>
      <c r="D8" s="48">
        <v>29.31</v>
      </c>
      <c r="E8" s="48">
        <v>132.18</v>
      </c>
      <c r="F8" s="48">
        <v>91</v>
      </c>
      <c r="G8" s="48">
        <v>115.06</v>
      </c>
      <c r="H8" s="48">
        <v>41.38000000000001</v>
      </c>
      <c r="I8" s="48">
        <v>101.63</v>
      </c>
      <c r="J8" s="48">
        <v>0.8</v>
      </c>
      <c r="K8" s="93">
        <v>8.1100000000000012</v>
      </c>
    </row>
    <row r="9" spans="1:13" ht="31.9" customHeight="1" x14ac:dyDescent="0.2">
      <c r="A9" s="51" t="s">
        <v>62</v>
      </c>
      <c r="B9" s="53">
        <f>SUM(B22:B24)</f>
        <v>89.74</v>
      </c>
      <c r="C9" s="53">
        <f t="shared" ref="C9:J9" si="0">SUM(C22:C24)</f>
        <v>12.68</v>
      </c>
      <c r="D9" s="53">
        <f t="shared" si="0"/>
        <v>7.7736747499999996</v>
      </c>
      <c r="E9" s="53">
        <f t="shared" si="0"/>
        <v>9.8000000000000007</v>
      </c>
      <c r="F9" s="53">
        <f t="shared" si="0"/>
        <v>34.340000000000003</v>
      </c>
      <c r="G9" s="53">
        <f t="shared" si="0"/>
        <v>15.08</v>
      </c>
      <c r="H9" s="53">
        <f t="shared" si="0"/>
        <v>12.523153879999999</v>
      </c>
      <c r="I9" s="53">
        <f t="shared" si="0"/>
        <v>29.739999999999995</v>
      </c>
      <c r="J9" s="53">
        <f t="shared" si="0"/>
        <v>0.1</v>
      </c>
      <c r="K9" s="37">
        <f>SUM(K22:K24)</f>
        <v>2.77</v>
      </c>
    </row>
    <row r="10" spans="1:13" ht="21.6" customHeight="1" x14ac:dyDescent="0.2">
      <c r="A10" s="27">
        <v>2021</v>
      </c>
      <c r="B10" s="94"/>
      <c r="C10" s="94"/>
      <c r="D10" s="95"/>
      <c r="E10" s="94"/>
      <c r="F10" s="95"/>
      <c r="G10" s="95"/>
      <c r="H10" s="94"/>
      <c r="I10" s="94"/>
      <c r="J10" s="94"/>
      <c r="K10" s="94"/>
    </row>
    <row r="11" spans="1:13" s="6" customFormat="1" ht="20.100000000000001" customHeight="1" x14ac:dyDescent="0.2">
      <c r="A11" s="54" t="s">
        <v>5</v>
      </c>
      <c r="B11" s="108">
        <v>13.490000000000009</v>
      </c>
      <c r="C11" s="108">
        <v>2.19</v>
      </c>
      <c r="D11" s="109">
        <v>2.1899999999999977</v>
      </c>
      <c r="E11" s="108">
        <v>6.46</v>
      </c>
      <c r="F11" s="108">
        <v>4.990000000000002</v>
      </c>
      <c r="G11" s="109">
        <v>9.11</v>
      </c>
      <c r="H11" s="109">
        <v>2.860000000000003</v>
      </c>
      <c r="I11" s="109">
        <v>8.4</v>
      </c>
      <c r="J11" s="109">
        <v>1.9999999999999962E-2</v>
      </c>
      <c r="K11" s="109">
        <v>0.65</v>
      </c>
      <c r="L11" s="22"/>
      <c r="M11" s="23"/>
    </row>
    <row r="12" spans="1:13" ht="20.100000000000001" customHeight="1" x14ac:dyDescent="0.2">
      <c r="A12" s="42" t="s">
        <v>8</v>
      </c>
      <c r="B12" s="110">
        <v>11.129999999999995</v>
      </c>
      <c r="C12" s="110">
        <v>2.54</v>
      </c>
      <c r="D12" s="110">
        <v>2.5700000000000003</v>
      </c>
      <c r="E12" s="110">
        <v>1.03</v>
      </c>
      <c r="F12" s="111">
        <v>4.2800000000000011</v>
      </c>
      <c r="G12" s="110">
        <v>4.0599999999999996</v>
      </c>
      <c r="H12" s="110">
        <v>3.7099999999999973</v>
      </c>
      <c r="I12" s="110">
        <v>6.32</v>
      </c>
      <c r="J12" s="110">
        <v>0.10999999999999999</v>
      </c>
      <c r="K12" s="110">
        <v>0.2</v>
      </c>
      <c r="M12" s="23"/>
    </row>
    <row r="13" spans="1:13" s="6" customFormat="1" ht="20.100000000000001" customHeight="1" x14ac:dyDescent="0.2">
      <c r="A13" s="57" t="s">
        <v>37</v>
      </c>
      <c r="B13" s="108">
        <v>11.340000000000003</v>
      </c>
      <c r="C13" s="108">
        <v>7.3</v>
      </c>
      <c r="D13" s="108">
        <v>2.0100000000000016</v>
      </c>
      <c r="E13" s="108">
        <v>29.8</v>
      </c>
      <c r="F13" s="108">
        <v>7.8599999999999994</v>
      </c>
      <c r="G13" s="108">
        <v>9.17</v>
      </c>
      <c r="H13" s="108">
        <v>3.8200000000000003</v>
      </c>
      <c r="I13" s="108">
        <v>10.41</v>
      </c>
      <c r="J13" s="108">
        <v>9.000000000000008E-2</v>
      </c>
      <c r="K13" s="108">
        <v>0.14000000000000001</v>
      </c>
      <c r="L13" s="22"/>
      <c r="M13" s="23"/>
    </row>
    <row r="14" spans="1:13" ht="20.100000000000001" customHeight="1" x14ac:dyDescent="0.2">
      <c r="A14" s="42" t="s">
        <v>38</v>
      </c>
      <c r="B14" s="110">
        <v>14.659999999999997</v>
      </c>
      <c r="C14" s="110">
        <v>4.7300000000000004</v>
      </c>
      <c r="D14" s="110">
        <v>1.9699999999999989</v>
      </c>
      <c r="E14" s="110">
        <v>2.77</v>
      </c>
      <c r="F14" s="111">
        <v>7.3599999999999994</v>
      </c>
      <c r="G14" s="110">
        <v>5.68</v>
      </c>
      <c r="H14" s="110">
        <v>3.0399999999999991</v>
      </c>
      <c r="I14" s="110">
        <v>8.0299999999999994</v>
      </c>
      <c r="J14" s="110" t="s">
        <v>46</v>
      </c>
      <c r="K14" s="110">
        <v>1.1599999999999999</v>
      </c>
      <c r="M14" s="23"/>
    </row>
    <row r="15" spans="1:13" s="31" customFormat="1" ht="20.100000000000001" customHeight="1" x14ac:dyDescent="0.2">
      <c r="A15" s="54" t="s">
        <v>39</v>
      </c>
      <c r="B15" s="109">
        <v>14.11</v>
      </c>
      <c r="C15" s="109">
        <v>3.91</v>
      </c>
      <c r="D15" s="109">
        <v>2.0499999999999998</v>
      </c>
      <c r="E15" s="109">
        <v>11.48</v>
      </c>
      <c r="F15" s="108">
        <v>4.92</v>
      </c>
      <c r="G15" s="109">
        <v>7.37</v>
      </c>
      <c r="H15" s="109">
        <v>2.85</v>
      </c>
      <c r="I15" s="109">
        <v>7.2</v>
      </c>
      <c r="J15" s="109" t="s">
        <v>46</v>
      </c>
      <c r="K15" s="109">
        <v>0.75</v>
      </c>
      <c r="L15" s="22"/>
      <c r="M15" s="23"/>
    </row>
    <row r="16" spans="1:13" s="31" customFormat="1" ht="20.100000000000001" customHeight="1" x14ac:dyDescent="0.2">
      <c r="A16" s="42" t="s">
        <v>47</v>
      </c>
      <c r="B16" s="110">
        <v>17.09</v>
      </c>
      <c r="C16" s="110">
        <v>4.5599999999999996</v>
      </c>
      <c r="D16" s="110">
        <v>2.0200000000000005</v>
      </c>
      <c r="E16" s="110">
        <v>11.39</v>
      </c>
      <c r="F16" s="111">
        <v>9.9499999999999993</v>
      </c>
      <c r="G16" s="110">
        <v>32</v>
      </c>
      <c r="H16" s="110">
        <v>3.7600000000000002</v>
      </c>
      <c r="I16" s="110">
        <v>7.41</v>
      </c>
      <c r="J16" s="110">
        <v>0.02</v>
      </c>
      <c r="K16" s="110">
        <v>0.67</v>
      </c>
      <c r="L16" s="22"/>
      <c r="M16" s="23"/>
    </row>
    <row r="17" spans="1:17" s="31" customFormat="1" ht="20.100000000000001" customHeight="1" x14ac:dyDescent="0.2">
      <c r="A17" s="54" t="s">
        <v>40</v>
      </c>
      <c r="B17" s="109">
        <v>27.29</v>
      </c>
      <c r="C17" s="109">
        <v>3.19</v>
      </c>
      <c r="D17" s="109">
        <v>3.19</v>
      </c>
      <c r="E17" s="109">
        <v>13.4</v>
      </c>
      <c r="F17" s="108">
        <v>8.1999999999999993</v>
      </c>
      <c r="G17" s="109">
        <v>2.92</v>
      </c>
      <c r="H17" s="109">
        <v>5.39</v>
      </c>
      <c r="I17" s="109">
        <v>12.55</v>
      </c>
      <c r="J17" s="109">
        <v>0.08</v>
      </c>
      <c r="K17" s="109">
        <v>0.12</v>
      </c>
      <c r="L17" s="22"/>
      <c r="M17" s="23"/>
    </row>
    <row r="18" spans="1:17" s="31" customFormat="1" ht="20.100000000000001" customHeight="1" x14ac:dyDescent="0.2">
      <c r="A18" s="27">
        <v>2022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22"/>
      <c r="M18" s="23"/>
    </row>
    <row r="19" spans="1:17" s="31" customFormat="1" ht="20.100000000000001" customHeight="1" x14ac:dyDescent="0.2">
      <c r="A19" s="21" t="s">
        <v>52</v>
      </c>
      <c r="B19" s="111">
        <v>19.320000000000007</v>
      </c>
      <c r="C19" s="111">
        <v>4.2</v>
      </c>
      <c r="D19" s="111">
        <v>2.1799999999999997</v>
      </c>
      <c r="E19" s="111">
        <v>24.41</v>
      </c>
      <c r="F19" s="111">
        <v>12.68</v>
      </c>
      <c r="G19" s="111">
        <v>5.94</v>
      </c>
      <c r="H19" s="111">
        <v>3.7899999999999991</v>
      </c>
      <c r="I19" s="111">
        <v>8.39</v>
      </c>
      <c r="J19" s="111">
        <v>0.09</v>
      </c>
      <c r="K19" s="111">
        <v>0.26</v>
      </c>
      <c r="L19" s="22"/>
      <c r="M19" s="23"/>
    </row>
    <row r="20" spans="1:17" s="31" customFormat="1" ht="20.100000000000001" customHeight="1" x14ac:dyDescent="0.2">
      <c r="A20" s="57" t="s">
        <v>19</v>
      </c>
      <c r="B20" s="108">
        <v>11.689999999999998</v>
      </c>
      <c r="C20" s="108">
        <v>3.22</v>
      </c>
      <c r="D20" s="108">
        <v>2.33</v>
      </c>
      <c r="E20" s="108">
        <v>2.88</v>
      </c>
      <c r="F20" s="108">
        <v>12.11</v>
      </c>
      <c r="G20" s="108">
        <v>3.84</v>
      </c>
      <c r="H20" s="108">
        <v>2.7600000000000016</v>
      </c>
      <c r="I20" s="108">
        <v>9.86</v>
      </c>
      <c r="J20" s="108">
        <v>1.999999999999999E-2</v>
      </c>
      <c r="K20" s="108">
        <v>0.94</v>
      </c>
      <c r="L20" s="22"/>
      <c r="M20" s="23"/>
    </row>
    <row r="21" spans="1:17" s="31" customFormat="1" ht="20.100000000000001" customHeight="1" x14ac:dyDescent="0.2">
      <c r="A21" s="21" t="s">
        <v>3</v>
      </c>
      <c r="B21" s="111">
        <v>27.96</v>
      </c>
      <c r="C21" s="111">
        <v>5.34</v>
      </c>
      <c r="D21" s="111">
        <v>1.56</v>
      </c>
      <c r="E21" s="111">
        <v>4.24</v>
      </c>
      <c r="F21" s="111">
        <v>7.71</v>
      </c>
      <c r="G21" s="111">
        <v>4.24</v>
      </c>
      <c r="H21" s="111">
        <v>4.8099999999999996</v>
      </c>
      <c r="I21" s="111">
        <v>7.3</v>
      </c>
      <c r="J21" s="111">
        <v>0.31</v>
      </c>
      <c r="K21" s="111">
        <v>1.4</v>
      </c>
      <c r="L21" s="22"/>
      <c r="M21" s="22"/>
    </row>
    <row r="22" spans="1:17" s="31" customFormat="1" ht="20.100000000000001" customHeight="1" x14ac:dyDescent="0.2">
      <c r="A22" s="57" t="s">
        <v>6</v>
      </c>
      <c r="B22" s="108">
        <v>24.96</v>
      </c>
      <c r="C22" s="108">
        <v>3.53</v>
      </c>
      <c r="D22" s="108">
        <v>1.56</v>
      </c>
      <c r="E22" s="108">
        <v>2.37</v>
      </c>
      <c r="F22" s="108">
        <v>6.81</v>
      </c>
      <c r="G22" s="108">
        <v>6.35</v>
      </c>
      <c r="H22" s="108">
        <v>4.78</v>
      </c>
      <c r="I22" s="108">
        <v>11.36</v>
      </c>
      <c r="J22" s="108">
        <v>0.1</v>
      </c>
      <c r="K22" s="108">
        <v>1.55</v>
      </c>
      <c r="L22" s="22"/>
      <c r="M22" s="23"/>
    </row>
    <row r="23" spans="1:17" s="31" customFormat="1" ht="20.100000000000001" customHeight="1" x14ac:dyDescent="0.2">
      <c r="A23" s="21" t="s">
        <v>4</v>
      </c>
      <c r="B23" s="111">
        <v>31.549999999999997</v>
      </c>
      <c r="C23" s="111">
        <v>4.71</v>
      </c>
      <c r="D23" s="111">
        <v>3.4636747499999996</v>
      </c>
      <c r="E23" s="111">
        <v>4.47</v>
      </c>
      <c r="F23" s="111">
        <v>12.920000000000002</v>
      </c>
      <c r="G23" s="111">
        <v>6.79</v>
      </c>
      <c r="H23" s="111">
        <v>3.3731538799999994</v>
      </c>
      <c r="I23" s="111">
        <v>9.51</v>
      </c>
      <c r="J23" s="111" t="s">
        <v>46</v>
      </c>
      <c r="K23" s="111">
        <v>0.47</v>
      </c>
      <c r="L23" s="22"/>
      <c r="M23" s="22"/>
    </row>
    <row r="24" spans="1:17" ht="20.100000000000001" customHeight="1" x14ac:dyDescent="0.2">
      <c r="A24" s="98" t="s">
        <v>5</v>
      </c>
      <c r="B24" s="113">
        <v>33.229999999999997</v>
      </c>
      <c r="C24" s="113">
        <v>4.4400000000000004</v>
      </c>
      <c r="D24" s="113">
        <v>2.75</v>
      </c>
      <c r="E24" s="113">
        <v>2.96</v>
      </c>
      <c r="F24" s="113">
        <v>14.61</v>
      </c>
      <c r="G24" s="113">
        <v>1.94</v>
      </c>
      <c r="H24" s="113">
        <v>4.37</v>
      </c>
      <c r="I24" s="113">
        <v>8.8699999999999992</v>
      </c>
      <c r="J24" s="158" t="s">
        <v>46</v>
      </c>
      <c r="K24" s="113">
        <v>0.75</v>
      </c>
      <c r="M24" s="23"/>
      <c r="N24" s="6"/>
      <c r="O24" s="6"/>
      <c r="P24" s="6"/>
      <c r="Q24" s="6"/>
    </row>
    <row r="25" spans="1:17" s="31" customFormat="1" ht="15" customHeight="1" x14ac:dyDescent="0.2">
      <c r="A25" s="22"/>
      <c r="B25" s="22"/>
      <c r="C25" s="22"/>
      <c r="D25" s="22"/>
      <c r="E25" s="22"/>
      <c r="F25" s="77"/>
      <c r="G25" s="229" t="s">
        <v>69</v>
      </c>
      <c r="H25" s="229"/>
      <c r="I25" s="229"/>
      <c r="J25" s="229"/>
      <c r="K25" s="229"/>
      <c r="L25" s="22"/>
      <c r="M25" s="22"/>
    </row>
    <row r="26" spans="1:17" s="22" customFormat="1" ht="15" customHeight="1" x14ac:dyDescent="0.2">
      <c r="D26" s="74"/>
      <c r="H26" s="230" t="s">
        <v>68</v>
      </c>
      <c r="I26" s="230"/>
      <c r="J26" s="230"/>
      <c r="K26" s="230"/>
      <c r="M26" s="23"/>
    </row>
    <row r="27" spans="1:17" s="22" customFormat="1" ht="15" customHeight="1" x14ac:dyDescent="0.2">
      <c r="D27" s="74"/>
      <c r="H27" s="231" t="s">
        <v>63</v>
      </c>
      <c r="I27" s="231"/>
      <c r="J27" s="231"/>
      <c r="K27" s="231"/>
      <c r="M27" s="23"/>
    </row>
    <row r="28" spans="1:17" s="22" customFormat="1" ht="15" customHeight="1" x14ac:dyDescent="0.2">
      <c r="D28" s="74"/>
      <c r="H28" s="231" t="s">
        <v>64</v>
      </c>
      <c r="I28" s="231"/>
      <c r="J28" s="231"/>
      <c r="K28" s="231"/>
      <c r="M28" s="23"/>
    </row>
    <row r="29" spans="1:17" s="22" customFormat="1" ht="15" customHeight="1" x14ac:dyDescent="0.2">
      <c r="B29" s="23"/>
      <c r="D29" s="23"/>
      <c r="H29" s="231" t="s">
        <v>65</v>
      </c>
      <c r="I29" s="231"/>
      <c r="J29" s="231"/>
      <c r="K29" s="231"/>
      <c r="M29" s="23"/>
    </row>
    <row r="30" spans="1:17" s="6" customFormat="1" ht="15" customHeight="1" x14ac:dyDescent="0.2">
      <c r="A30" s="22"/>
      <c r="B30" s="22"/>
      <c r="C30" s="22"/>
      <c r="D30" s="23"/>
      <c r="E30" s="22"/>
      <c r="F30" s="22"/>
      <c r="G30" s="22"/>
      <c r="H30" s="231" t="s">
        <v>66</v>
      </c>
      <c r="I30" s="231"/>
      <c r="J30" s="231"/>
      <c r="K30" s="231"/>
      <c r="L30" s="22"/>
      <c r="M30" s="23"/>
    </row>
    <row r="31" spans="1:17" ht="15" customHeight="1" x14ac:dyDescent="0.2">
      <c r="A31" s="22"/>
      <c r="B31" s="22"/>
      <c r="C31" s="22"/>
      <c r="D31" s="22"/>
      <c r="E31" s="22"/>
      <c r="F31" s="22"/>
      <c r="G31" s="22"/>
      <c r="H31" s="231" t="s">
        <v>67</v>
      </c>
      <c r="I31" s="231"/>
      <c r="J31" s="231"/>
      <c r="K31" s="231"/>
      <c r="L31" s="71"/>
      <c r="M31" s="23"/>
      <c r="N31" s="34"/>
      <c r="O31" s="18"/>
    </row>
    <row r="32" spans="1:17" ht="12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4"/>
      <c r="K32" s="24"/>
      <c r="L32" s="232"/>
      <c r="M32" s="232"/>
      <c r="N32" s="232"/>
      <c r="O32" s="7"/>
    </row>
    <row r="33" spans="1:18" ht="13.5" customHeight="1" x14ac:dyDescent="0.2">
      <c r="A33" s="22"/>
      <c r="B33" s="22"/>
      <c r="C33" s="22"/>
      <c r="D33" s="22"/>
      <c r="E33" s="22"/>
      <c r="F33" s="22"/>
      <c r="G33" s="22"/>
      <c r="H33" s="74"/>
      <c r="I33" s="22"/>
      <c r="J33" s="78"/>
      <c r="K33" s="24"/>
      <c r="N33" s="31"/>
    </row>
    <row r="34" spans="1:18" ht="13.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4"/>
      <c r="K34" s="22"/>
      <c r="N34" s="31"/>
      <c r="R34" s="31" t="s">
        <v>51</v>
      </c>
    </row>
    <row r="35" spans="1:18" ht="13.5" customHeight="1" x14ac:dyDescent="0.2">
      <c r="A35" s="22"/>
      <c r="B35" s="22"/>
      <c r="C35" s="22"/>
      <c r="D35" s="22"/>
      <c r="E35" s="22"/>
      <c r="F35" s="22"/>
      <c r="G35" s="22"/>
      <c r="H35" s="28"/>
      <c r="I35" s="22"/>
      <c r="J35" s="24"/>
      <c r="K35" s="24"/>
      <c r="N35" s="31"/>
    </row>
    <row r="36" spans="1:18" x14ac:dyDescent="0.2">
      <c r="A36" s="56"/>
      <c r="B36" s="22"/>
      <c r="C36" s="22"/>
      <c r="D36" s="22"/>
      <c r="E36" s="22"/>
      <c r="F36" s="22"/>
      <c r="G36" s="22"/>
      <c r="H36" s="22"/>
      <c r="I36" s="22"/>
      <c r="J36" s="24"/>
      <c r="K36" s="24"/>
    </row>
    <row r="37" spans="1:18" x14ac:dyDescent="0.2">
      <c r="A37" s="56"/>
      <c r="B37" s="22"/>
      <c r="C37" s="22"/>
      <c r="D37" s="22"/>
      <c r="E37" s="22"/>
      <c r="F37" s="22"/>
      <c r="G37" s="22"/>
      <c r="H37" s="22"/>
      <c r="I37" s="22"/>
      <c r="J37" s="24"/>
      <c r="K37" s="24"/>
    </row>
    <row r="38" spans="1:18" x14ac:dyDescent="0.2">
      <c r="A38" s="56"/>
      <c r="B38" s="22"/>
      <c r="C38" s="22"/>
      <c r="D38" s="22"/>
      <c r="E38" s="22"/>
      <c r="F38" s="22"/>
      <c r="G38" s="22"/>
      <c r="H38" s="22"/>
      <c r="I38" s="22"/>
      <c r="J38" s="24"/>
      <c r="K38" s="24"/>
    </row>
    <row r="39" spans="1:18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4"/>
      <c r="K39" s="24"/>
    </row>
    <row r="40" spans="1:18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4"/>
      <c r="K40" s="24"/>
    </row>
    <row r="41" spans="1:18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4"/>
      <c r="K41" s="24"/>
      <c r="L41" s="75"/>
    </row>
    <row r="42" spans="1:18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4"/>
      <c r="K42" s="24"/>
      <c r="L42" s="75"/>
    </row>
    <row r="43" spans="1:18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4"/>
      <c r="K43" s="24"/>
      <c r="L43" s="76"/>
    </row>
    <row r="44" spans="1:18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4"/>
      <c r="K44" s="24"/>
      <c r="L44" s="75"/>
    </row>
    <row r="45" spans="1:18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4"/>
      <c r="K45" s="24"/>
      <c r="L45" s="75"/>
    </row>
    <row r="46" spans="1:18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4"/>
      <c r="K46" s="24"/>
      <c r="L46" s="75"/>
    </row>
    <row r="47" spans="1:18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4"/>
      <c r="K47" s="24"/>
    </row>
    <row r="48" spans="1:18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4"/>
      <c r="K48" s="24"/>
    </row>
    <row r="49" spans="1:12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4"/>
      <c r="K49" s="24"/>
    </row>
    <row r="50" spans="1:12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4"/>
      <c r="K50" s="24"/>
    </row>
    <row r="51" spans="1:12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4"/>
      <c r="K51" s="24"/>
    </row>
    <row r="52" spans="1:12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4"/>
      <c r="K52" s="24"/>
    </row>
    <row r="53" spans="1:12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4"/>
      <c r="K53" s="24"/>
    </row>
    <row r="54" spans="1:12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4"/>
      <c r="K54" s="24"/>
    </row>
    <row r="55" spans="1:12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4"/>
      <c r="K55" s="24"/>
    </row>
    <row r="56" spans="1:12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4"/>
      <c r="K56" s="24"/>
      <c r="L56" s="24"/>
    </row>
    <row r="57" spans="1:12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4"/>
      <c r="K57" s="24"/>
      <c r="L57" s="79"/>
    </row>
    <row r="58" spans="1:12" ht="15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4"/>
      <c r="K58" s="24"/>
      <c r="L58" s="63"/>
    </row>
    <row r="59" spans="1:12" ht="15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4"/>
      <c r="K59" s="24"/>
      <c r="L59" s="63"/>
    </row>
    <row r="60" spans="1:12" ht="15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4"/>
      <c r="K60" s="24"/>
      <c r="L60" s="63"/>
    </row>
    <row r="61" spans="1:12" ht="15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4"/>
      <c r="K61" s="24"/>
      <c r="L61" s="63"/>
    </row>
    <row r="62" spans="1:12" ht="1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4"/>
      <c r="K62" s="24"/>
      <c r="L62" s="63"/>
    </row>
    <row r="63" spans="1:12" ht="15" x14ac:dyDescent="0.25">
      <c r="L63" s="63"/>
    </row>
    <row r="64" spans="1:12" ht="15" x14ac:dyDescent="0.25">
      <c r="L64" s="63"/>
    </row>
    <row r="65" spans="12:12" ht="15" x14ac:dyDescent="0.25">
      <c r="L65" s="63"/>
    </row>
    <row r="66" spans="12:12" ht="15" x14ac:dyDescent="0.25">
      <c r="L66" s="63"/>
    </row>
    <row r="67" spans="12:12" ht="15" x14ac:dyDescent="0.25">
      <c r="L67" s="63"/>
    </row>
    <row r="68" spans="12:12" ht="15" x14ac:dyDescent="0.25">
      <c r="L68" s="63"/>
    </row>
    <row r="69" spans="12:12" ht="15" x14ac:dyDescent="0.25">
      <c r="L69" s="63"/>
    </row>
    <row r="70" spans="12:12" ht="14.25" x14ac:dyDescent="0.2">
      <c r="L70" s="75"/>
    </row>
    <row r="71" spans="12:12" ht="14.25" x14ac:dyDescent="0.2">
      <c r="L71" s="75">
        <f>SUM(L58:L69)</f>
        <v>0</v>
      </c>
    </row>
  </sheetData>
  <mergeCells count="16">
    <mergeCell ref="H28:K28"/>
    <mergeCell ref="H29:K29"/>
    <mergeCell ref="H30:K30"/>
    <mergeCell ref="H31:K31"/>
    <mergeCell ref="L32:N32"/>
    <mergeCell ref="H27:K27"/>
    <mergeCell ref="A5:A6"/>
    <mergeCell ref="F5:G5"/>
    <mergeCell ref="J5:K5"/>
    <mergeCell ref="B5:C5"/>
    <mergeCell ref="D5:E5"/>
    <mergeCell ref="A2:K2"/>
    <mergeCell ref="A3:F3"/>
    <mergeCell ref="G25:K25"/>
    <mergeCell ref="H5:I5"/>
    <mergeCell ref="H26:K26"/>
  </mergeCells>
  <phoneticPr fontId="0" type="noConversion"/>
  <printOptions horizontalCentered="1" verticalCentered="1"/>
  <pageMargins left="0" right="0" top="0" bottom="0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page1</vt:lpstr>
      <vt:lpstr>page2</vt:lpstr>
      <vt:lpstr>page3</vt:lpstr>
      <vt:lpstr>page4</vt:lpstr>
      <vt:lpstr>page5</vt:lpstr>
      <vt:lpstr>page6</vt:lpstr>
      <vt:lpstr>page1!Print_Area</vt:lpstr>
      <vt:lpstr>page2!Print_Area</vt:lpstr>
      <vt:lpstr>page3!Print_Area</vt:lpstr>
      <vt:lpstr>page4!Print_Area</vt:lpstr>
      <vt:lpstr>page5!Print_Area</vt:lpstr>
      <vt:lpstr>page6!Print_Area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2022-12-19T07:35:41Z</cp:lastPrinted>
  <dcterms:created xsi:type="dcterms:W3CDTF">2015-11-19T06:10:33Z</dcterms:created>
  <dcterms:modified xsi:type="dcterms:W3CDTF">2022-12-19T07:36:51Z</dcterms:modified>
</cp:coreProperties>
</file>